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data" sheetId="1" r:id="rId1"/>
    <sheet name="defini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<sst xmlns="http://schemas.openxmlformats.org/spreadsheetml/2006/main" count="139" uniqueCount="128">
  <si>
    <t>date</t>
  </si>
  <si>
    <t>year</t>
  </si>
  <si>
    <t>qtr</t>
  </si>
  <si>
    <t>PCE</t>
  </si>
  <si>
    <t>POP</t>
  </si>
  <si>
    <t>lnXsa</t>
  </si>
  <si>
    <t>lnMsa</t>
  </si>
  <si>
    <t>Data description:</t>
  </si>
  <si>
    <t>Code</t>
  </si>
  <si>
    <t>Description</t>
  </si>
  <si>
    <t>Notes</t>
  </si>
  <si>
    <t>consumer price expenditure deflator</t>
  </si>
  <si>
    <t>population</t>
  </si>
  <si>
    <t>a</t>
  </si>
  <si>
    <t>l</t>
  </si>
  <si>
    <t>POL</t>
  </si>
  <si>
    <t>PDL</t>
  </si>
  <si>
    <t>FDIL</t>
  </si>
  <si>
    <t>POA</t>
  </si>
  <si>
    <t>PDA</t>
  </si>
  <si>
    <t>FDIA</t>
  </si>
  <si>
    <t>DNEUMC</t>
  </si>
  <si>
    <t>DIC</t>
  </si>
  <si>
    <t>Depreciation rate nominal exchange rate, trade weighted, major currencies</t>
  </si>
  <si>
    <t>FDI weighted rate of depreciation</t>
  </si>
  <si>
    <t>REA/L</t>
  </si>
  <si>
    <t>total return equity asset/liability</t>
  </si>
  <si>
    <t>RFA/L</t>
  </si>
  <si>
    <t>total return FDI asset/liability</t>
  </si>
  <si>
    <t>RDA/L</t>
  </si>
  <si>
    <t>total return debt asset/liability</t>
  </si>
  <si>
    <t>ROA/L</t>
  </si>
  <si>
    <t>total return other asset/liability</t>
  </si>
  <si>
    <t>Data from:</t>
  </si>
  <si>
    <t>International Financial Adjustment</t>
  </si>
  <si>
    <t>Pierre-Olivier Gourinchas and Hélène Rey</t>
  </si>
  <si>
    <t>REA</t>
  </si>
  <si>
    <t>RFA</t>
  </si>
  <si>
    <t>RDA</t>
  </si>
  <si>
    <t>ROA</t>
  </si>
  <si>
    <t>REL</t>
  </si>
  <si>
    <t>RFL</t>
  </si>
  <si>
    <t>RDL</t>
  </si>
  <si>
    <t>ROL</t>
  </si>
  <si>
    <t>POA/L</t>
  </si>
  <si>
    <t>PDA/L</t>
  </si>
  <si>
    <t>FDIA/L</t>
  </si>
  <si>
    <t>gross positions other asset/liability</t>
  </si>
  <si>
    <t>gross position debt asset/liability</t>
  </si>
  <si>
    <t>gross position FDI asset/liability</t>
  </si>
  <si>
    <t>gross position equity asset/liability</t>
  </si>
  <si>
    <t>log real exports/capita (NIPA definition). Seasonally adjusted. 2000 US Dollars</t>
  </si>
  <si>
    <t>log real imports/capita (NIPA definition). Seasonally adjusted. 2000 US Dollars</t>
  </si>
  <si>
    <t>Gross Positions, millions of US dollars (current), end of period</t>
  </si>
  <si>
    <t>Total Nominal Returns, quarterly, percent (compounded)</t>
  </si>
  <si>
    <t>FOL</t>
  </si>
  <si>
    <t>FDL</t>
  </si>
  <si>
    <t>FEL</t>
  </si>
  <si>
    <t>FOA</t>
  </si>
  <si>
    <t>FDA</t>
  </si>
  <si>
    <t>FEA</t>
  </si>
  <si>
    <t>Flows, millions of US dollars (current)</t>
  </si>
  <si>
    <t>FOA/L</t>
  </si>
  <si>
    <t>FDA/L</t>
  </si>
  <si>
    <t>FEA/L</t>
  </si>
  <si>
    <t>PEL</t>
  </si>
  <si>
    <t>PEA</t>
  </si>
  <si>
    <t>PDIL</t>
  </si>
  <si>
    <t>PDIA</t>
  </si>
  <si>
    <t>PDIA/L</t>
  </si>
  <si>
    <t>PEA/L</t>
  </si>
  <si>
    <t>flows other asset/liability</t>
  </si>
  <si>
    <t>flows debt asset/liability</t>
  </si>
  <si>
    <t>flows FDI asset/liability</t>
  </si>
  <si>
    <t>flows equity asset/liability</t>
  </si>
  <si>
    <t>See Appendix B of the manuscript.</t>
  </si>
  <si>
    <t>chain-type price index - personal consumption expenditures. Seasonally adjusted. Source: BEA, table 1.1.4 line 2. 100 in 2000.</t>
  </si>
  <si>
    <t>population on nia basis; millions of persons, mid-period; source: BEA, table 2.1. line 38.</t>
  </si>
  <si>
    <t>exports and imports, NIPA basis. Sa, Current dollars (billions). source: BEA, table 8.1.</t>
  </si>
  <si>
    <t>rolling weights since 1966., based on positions at historical costs</t>
  </si>
  <si>
    <r>
      <t xml:space="preserve">gross assets per capita in 2000 US dollars </t>
    </r>
    <r>
      <rPr>
        <b/>
        <sz val="10"/>
        <rFont val="Arial"/>
        <family val="2"/>
      </rPr>
      <t>(beginning of period)</t>
    </r>
  </si>
  <si>
    <r>
      <t>gross liabilities per capita in 2000 US dollars</t>
    </r>
    <r>
      <rPr>
        <b/>
        <sz val="10"/>
        <rFont val="Arial"/>
        <family val="2"/>
      </rPr>
      <t xml:space="preserve"> (beginning of period)</t>
    </r>
  </si>
  <si>
    <t>NWORTH</t>
  </si>
  <si>
    <t>Household net worth.</t>
  </si>
  <si>
    <t>Current dollars (billions). Source: Flow of Funds Accounts. Table B100.42</t>
  </si>
  <si>
    <t>date, year, qtr</t>
  </si>
  <si>
    <t>MW</t>
  </si>
  <si>
    <t>XW</t>
  </si>
  <si>
    <t>MU_A</t>
  </si>
  <si>
    <t>MU_AW</t>
  </si>
  <si>
    <t>MU_LW</t>
  </si>
  <si>
    <t>MU_XW</t>
  </si>
  <si>
    <t>MU_MW</t>
  </si>
  <si>
    <t>MU_L</t>
  </si>
  <si>
    <t>MU_X</t>
  </si>
  <si>
    <t>MU_M</t>
  </si>
  <si>
    <t>WEIGHTS</t>
  </si>
  <si>
    <t>AW</t>
  </si>
  <si>
    <t>LW</t>
  </si>
  <si>
    <t>AW_HP</t>
  </si>
  <si>
    <t>LW_HP</t>
  </si>
  <si>
    <t>XW_HP</t>
  </si>
  <si>
    <t>MW_HP</t>
  </si>
  <si>
    <t>AWH</t>
  </si>
  <si>
    <t>LWH</t>
  </si>
  <si>
    <t>XWH</t>
  </si>
  <si>
    <t>MWH</t>
  </si>
  <si>
    <t>NXA</t>
  </si>
  <si>
    <t>Construction of NXA</t>
  </si>
  <si>
    <t>AW/LW</t>
  </si>
  <si>
    <t>Gross Assets/Liabilities Wealth ratio (beginning of period)</t>
  </si>
  <si>
    <t>Export/Imports Wealth ratio</t>
  </si>
  <si>
    <t>XW/MW</t>
  </si>
  <si>
    <t>AW_HP/LW_HP/XW_HP/MW_HP</t>
  </si>
  <si>
    <t>AWH/LWH/XWH/MWH</t>
  </si>
  <si>
    <t>MU_AW/MU_LW/MU_XW/MU_MW</t>
  </si>
  <si>
    <t>MU_A/MU_L</t>
  </si>
  <si>
    <t>Average weight on gross assets/liabilities</t>
  </si>
  <si>
    <t>MU_X/MU_M</t>
  </si>
  <si>
    <t>Average weight on exports/imports</t>
  </si>
  <si>
    <t>cyclical external imbalances. Measured in the same units as exports</t>
  </si>
  <si>
    <t>log-deviation from trend</t>
  </si>
  <si>
    <t>Trend components (HP filter with lambda=2400000)</t>
  </si>
  <si>
    <t>Average of the trend components (AW_HP/LW_HP/XW_HP/MW_HP)</t>
  </si>
  <si>
    <t>NEUMC</t>
  </si>
  <si>
    <t>Nominal effective exchange rate, trade weighted, major currencies</t>
  </si>
  <si>
    <t>Federal Reserve series H10, major currencies, inverted (increase is depreciation, 100 in 1995Q4)</t>
  </si>
  <si>
    <t>Journal of Political Economy, August 2007.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</si>
</sst>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17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1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sheetData>
    <row r="1" spans="1:62" ht="12.75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82</v>
      </c>
      <c r="I1" t="s">
        <v>124</v>
      </c>
      <c r="J1" t="s">
        <v>21</v>
      </c>
      <c r="K1" t="s">
        <v>22</v>
      </c>
      <c r="M1" t="s">
        <v>5</v>
      </c>
      <c r="N1" t="s">
        <v>6</v>
      </c>
      <c r="P1" t="s">
        <v>13</v>
      </c>
      <c r="Q1" t="s">
        <v>14</v>
      </c>
      <c r="S1" t="s">
        <v>15</v>
      </c>
      <c r="T1" t="s">
        <v>16</v>
      </c>
      <c r="U1" t="s">
        <v>67</v>
      </c>
      <c r="V1" t="s">
        <v>65</v>
      </c>
      <c r="W1" t="s">
        <v>18</v>
      </c>
      <c r="X1" t="s">
        <v>19</v>
      </c>
      <c r="Y1" t="s">
        <v>68</v>
      </c>
      <c r="Z1" t="s">
        <v>66</v>
      </c>
      <c r="AB1" t="s">
        <v>55</v>
      </c>
      <c r="AC1" t="s">
        <v>56</v>
      </c>
      <c r="AD1" t="s">
        <v>17</v>
      </c>
      <c r="AE1" t="s">
        <v>57</v>
      </c>
      <c r="AF1" t="s">
        <v>58</v>
      </c>
      <c r="AG1" t="s">
        <v>59</v>
      </c>
      <c r="AH1" t="s">
        <v>20</v>
      </c>
      <c r="AI1" t="s">
        <v>60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T1" t="s">
        <v>97</v>
      </c>
      <c r="AU1" t="s">
        <v>98</v>
      </c>
      <c r="AV1" t="s">
        <v>87</v>
      </c>
      <c r="AW1" t="s">
        <v>86</v>
      </c>
      <c r="AX1" t="s">
        <v>99</v>
      </c>
      <c r="AY1" t="s">
        <v>100</v>
      </c>
      <c r="AZ1" t="s">
        <v>101</v>
      </c>
      <c r="BA1" t="s">
        <v>102</v>
      </c>
      <c r="BB1" t="s">
        <v>103</v>
      </c>
      <c r="BC1" t="s">
        <v>104</v>
      </c>
      <c r="BD1" t="s">
        <v>105</v>
      </c>
      <c r="BE1" t="s">
        <v>106</v>
      </c>
      <c r="BG1" s="10" t="s">
        <v>96</v>
      </c>
      <c r="BJ1" t="s">
        <v>107</v>
      </c>
    </row>
    <row r="2" spans="1:62" ht="12.75">
      <c r="A2">
        <v>195201</v>
      </c>
      <c r="B2">
        <v>1952</v>
      </c>
      <c r="C2">
        <v>1</v>
      </c>
      <c r="E2">
        <v>18.094</v>
      </c>
      <c r="F2" s="12">
        <v>156.033</v>
      </c>
      <c r="G2">
        <v>1130.94</v>
      </c>
      <c r="I2" s="12" t="e">
        <v>#N/A</v>
      </c>
      <c r="J2" t="e">
        <f>LN(I2/I1)*100</f>
        <v>#N/A</v>
      </c>
      <c r="K2">
        <v>1.4795245121059941</v>
      </c>
      <c r="L2" s="12"/>
      <c r="M2">
        <v>5.109506712767359</v>
      </c>
      <c r="N2">
        <v>4.889033390009028</v>
      </c>
      <c r="P2">
        <v>2710.8903445636665</v>
      </c>
      <c r="Q2">
        <v>759.6450481778635</v>
      </c>
      <c r="R2" s="20"/>
      <c r="S2" s="13">
        <v>17074.801506916992</v>
      </c>
      <c r="T2" s="13">
        <v>1234.9665910102558</v>
      </c>
      <c r="U2" s="13">
        <v>0</v>
      </c>
      <c r="V2" s="13">
        <v>3170.345817206432</v>
      </c>
      <c r="W2" s="13">
        <v>71906</v>
      </c>
      <c r="X2" s="13">
        <v>2266.7191990597144</v>
      </c>
      <c r="Y2" s="13">
        <v>0</v>
      </c>
      <c r="Z2" s="13">
        <v>2125.4710708800358</v>
      </c>
      <c r="AA2" s="13"/>
      <c r="AB2" s="13">
        <v>209.90773221343875</v>
      </c>
      <c r="AC2" s="13">
        <v>-73.90773221343873</v>
      </c>
      <c r="AD2" s="13" t="e">
        <f>NA()</f>
        <v>#N/A</v>
      </c>
      <c r="AE2" s="13">
        <v>4</v>
      </c>
      <c r="AF2" s="13">
        <v>202</v>
      </c>
      <c r="AG2" s="13">
        <v>39</v>
      </c>
      <c r="AH2" s="13" t="e">
        <f>NA()</f>
        <v>#N/A</v>
      </c>
      <c r="AI2" s="13">
        <v>-25</v>
      </c>
      <c r="AK2">
        <v>0.7492184602910371</v>
      </c>
      <c r="AL2">
        <v>1.2737418824008557</v>
      </c>
      <c r="AM2" t="e">
        <v>#N/A</v>
      </c>
      <c r="AN2" t="e">
        <v>#N/A</v>
      </c>
      <c r="AO2">
        <v>3.9840637034468322</v>
      </c>
      <c r="AP2">
        <v>2.8641297538819868</v>
      </c>
      <c r="AQ2" t="e">
        <v>#N/A</v>
      </c>
      <c r="AR2" t="e">
        <v>#N/A</v>
      </c>
      <c r="AT2">
        <v>0.067674247</v>
      </c>
      <c r="AU2">
        <v>0.018963661</v>
      </c>
      <c r="AV2">
        <v>0.00413373</v>
      </c>
      <c r="AW2">
        <v>0.00331583</v>
      </c>
      <c r="AX2">
        <v>0.0519288015140156</v>
      </c>
      <c r="AY2">
        <v>0.0162031015553135</v>
      </c>
      <c r="AZ2">
        <v>0.00309515066201847</v>
      </c>
      <c r="BA2">
        <v>0.00272046166513761</v>
      </c>
      <c r="BB2">
        <f>LN(AT2)-LN(AX2)</f>
        <v>0.26483213001513173</v>
      </c>
      <c r="BC2">
        <f>LN(AU2)-LN(AY2)</f>
        <v>0.15732189095951066</v>
      </c>
      <c r="BD2">
        <f>LN(AV2)-LN(AZ2)</f>
        <v>0.2893435629625376</v>
      </c>
      <c r="BE2">
        <f>LN(AW2)-LN(BA2)</f>
        <v>0.197906373637192</v>
      </c>
      <c r="BJ2">
        <f>BB2*ABS($BH$8)/ABS($BH$10)-BC2*ABS($BH$9)/ABS($BH$10)+BD2-BE2*ABS($BH$11)/ABS($BH$10)</f>
        <v>0.17880949055265383</v>
      </c>
    </row>
    <row r="3" spans="1:62" ht="12.75">
      <c r="A3">
        <v>195202</v>
      </c>
      <c r="B3">
        <v>1952</v>
      </c>
      <c r="C3">
        <v>2</v>
      </c>
      <c r="E3">
        <v>18.098</v>
      </c>
      <c r="F3" s="12">
        <v>156.644</v>
      </c>
      <c r="G3">
        <v>1151.06</v>
      </c>
      <c r="I3" s="12" t="e">
        <v>#N/A</v>
      </c>
      <c r="J3" t="e">
        <f aca="true" t="shared" si="0" ref="J3:J66">LN(I3/I2)*100</f>
        <v>#N/A</v>
      </c>
      <c r="K3">
        <v>0.4536254561464343</v>
      </c>
      <c r="L3" s="12"/>
      <c r="M3">
        <v>4.986256649566247</v>
      </c>
      <c r="N3">
        <v>4.857875482918041</v>
      </c>
      <c r="P3">
        <v>2714.135502609451</v>
      </c>
      <c r="Q3">
        <v>767.5888163942278</v>
      </c>
      <c r="S3" s="13">
        <v>17253.293848814224</v>
      </c>
      <c r="T3" s="13">
        <v>1370.6810862773682</v>
      </c>
      <c r="U3" s="13">
        <v>164.0073490466099</v>
      </c>
      <c r="V3" s="13">
        <v>3331.700512758895</v>
      </c>
      <c r="W3" s="13">
        <v>72419</v>
      </c>
      <c r="X3" s="13">
        <v>2325.3025571871453</v>
      </c>
      <c r="Y3" s="13">
        <v>366</v>
      </c>
      <c r="Z3" s="13">
        <v>2116.572578386074</v>
      </c>
      <c r="AA3" s="13"/>
      <c r="AB3" s="13">
        <v>178.4923418972332</v>
      </c>
      <c r="AC3" s="13">
        <v>132.5076581027668</v>
      </c>
      <c r="AD3" s="13">
        <v>164.0073490466099</v>
      </c>
      <c r="AE3" s="13">
        <v>85</v>
      </c>
      <c r="AF3" s="13">
        <v>513</v>
      </c>
      <c r="AG3" s="13">
        <v>49</v>
      </c>
      <c r="AH3" s="13">
        <v>366</v>
      </c>
      <c r="AI3" s="13">
        <v>-22</v>
      </c>
      <c r="AK3">
        <v>1.6447474567365439</v>
      </c>
      <c r="AL3">
        <v>-2.8051420839905967</v>
      </c>
      <c r="AM3">
        <v>1.1397047120118373</v>
      </c>
      <c r="AN3">
        <v>0.512213196876376</v>
      </c>
      <c r="AO3">
        <v>3.8855758748839007</v>
      </c>
      <c r="AP3">
        <v>2.7933271911774105</v>
      </c>
      <c r="AQ3">
        <v>0.737796296478532</v>
      </c>
      <c r="AR3">
        <v>0.3751708026630453</v>
      </c>
      <c r="AT3">
        <v>0.066846383</v>
      </c>
      <c r="AU3">
        <v>0.018904928</v>
      </c>
      <c r="AV3">
        <v>0.00360537</v>
      </c>
      <c r="AW3">
        <v>0.00317099</v>
      </c>
      <c r="AX3">
        <v>0.0520137853471172</v>
      </c>
      <c r="AY3">
        <v>0.0163602028435158</v>
      </c>
      <c r="AZ3">
        <v>0.00311344501929255</v>
      </c>
      <c r="BA3">
        <v>0.00273954618541781</v>
      </c>
      <c r="BB3">
        <f aca="true" t="shared" si="1" ref="BB3:BB66">LN(AT3)-LN(AX3)</f>
        <v>0.2508884095991717</v>
      </c>
      <c r="BC3">
        <f aca="true" t="shared" si="2" ref="BC3:BC66">LN(AU3)-LN(AY3)</f>
        <v>0.14457089897373132</v>
      </c>
      <c r="BD3">
        <f aca="true" t="shared" si="3" ref="BD3:BD66">LN(AV3)-LN(AZ3)</f>
        <v>0.14669456433548334</v>
      </c>
      <c r="BE3">
        <f aca="true" t="shared" si="4" ref="BE3:BE66">LN(AW3)-LN(BA3)</f>
        <v>0.14625156104933001</v>
      </c>
      <c r="BG3" t="s">
        <v>89</v>
      </c>
      <c r="BH3">
        <f>AVERAGE(AX2:AX210)</f>
        <v>0.09146550834178041</v>
      </c>
      <c r="BJ3">
        <f aca="true" t="shared" si="5" ref="BJ3:BJ66">BB3*ABS($BH$8)/ABS($BH$10)-BC3*ABS($BH$9)/ABS($BH$10)+BD3-BE3*ABS($BH$11)/ABS($BH$10)</f>
        <v>0.09069740706564816</v>
      </c>
    </row>
    <row r="4" spans="1:62" ht="12.75">
      <c r="A4">
        <v>195203</v>
      </c>
      <c r="B4">
        <v>1952</v>
      </c>
      <c r="C4">
        <v>3</v>
      </c>
      <c r="E4">
        <v>18.225</v>
      </c>
      <c r="F4" s="12">
        <v>157.324</v>
      </c>
      <c r="G4">
        <v>1161.71</v>
      </c>
      <c r="I4" s="12" t="e">
        <v>#N/A</v>
      </c>
      <c r="J4" t="e">
        <f t="shared" si="0"/>
        <v>#N/A</v>
      </c>
      <c r="K4">
        <v>0.619672629835121</v>
      </c>
      <c r="L4" s="12"/>
      <c r="M4">
        <v>4.88682488068392</v>
      </c>
      <c r="N4">
        <v>4.89338228123008</v>
      </c>
      <c r="P4">
        <v>2719.476519169681</v>
      </c>
      <c r="Q4">
        <v>775.6871968220298</v>
      </c>
      <c r="S4" s="13">
        <v>17639.693922924896</v>
      </c>
      <c r="T4" s="13">
        <v>1745.9668039977198</v>
      </c>
      <c r="U4" s="13">
        <v>307.5110987477773</v>
      </c>
      <c r="V4" s="13">
        <v>3171.973060425916</v>
      </c>
      <c r="W4" s="13">
        <v>73500</v>
      </c>
      <c r="X4" s="13">
        <v>2222.094190814846</v>
      </c>
      <c r="Y4" s="13">
        <v>453.5702248201951</v>
      </c>
      <c r="Z4" s="13">
        <v>2354.6571194772855</v>
      </c>
      <c r="AA4" s="13"/>
      <c r="AB4" s="13">
        <v>386.40007411067194</v>
      </c>
      <c r="AC4" s="13">
        <v>398.59992588932806</v>
      </c>
      <c r="AD4" s="13">
        <v>145.4404793432201</v>
      </c>
      <c r="AE4" s="13">
        <v>-105</v>
      </c>
      <c r="AF4" s="13">
        <v>1081</v>
      </c>
      <c r="AG4" s="13">
        <v>-83</v>
      </c>
      <c r="AH4" s="13">
        <v>77</v>
      </c>
      <c r="AI4" s="13">
        <v>105</v>
      </c>
      <c r="AK4">
        <v>8.301751144637695</v>
      </c>
      <c r="AL4">
        <v>3.777701308033079</v>
      </c>
      <c r="AM4">
        <v>-0.16453432841993723</v>
      </c>
      <c r="AN4">
        <v>0.5418686935492034</v>
      </c>
      <c r="AO4">
        <v>-0.20866029636142785</v>
      </c>
      <c r="AP4">
        <v>-0.15000517254419304</v>
      </c>
      <c r="AQ4">
        <v>-1.2556080062828732</v>
      </c>
      <c r="AR4">
        <v>0.39289641100005923</v>
      </c>
      <c r="AT4">
        <v>0.067119715</v>
      </c>
      <c r="AU4">
        <v>0.019144826</v>
      </c>
      <c r="AV4">
        <v>0.00327104</v>
      </c>
      <c r="AW4">
        <v>0.00329256</v>
      </c>
      <c r="AX4">
        <v>0.0520989140090501</v>
      </c>
      <c r="AY4">
        <v>0.0165188284299981</v>
      </c>
      <c r="AZ4">
        <v>0.00313184788571406</v>
      </c>
      <c r="BA4">
        <v>0.0027587648144774</v>
      </c>
      <c r="BB4">
        <f t="shared" si="1"/>
        <v>0.2533337118375649</v>
      </c>
      <c r="BC4">
        <f t="shared" si="2"/>
        <v>0.14753164905606653</v>
      </c>
      <c r="BD4">
        <f t="shared" si="3"/>
        <v>0.043484767988293704</v>
      </c>
      <c r="BE4">
        <f t="shared" si="4"/>
        <v>0.17688232913315272</v>
      </c>
      <c r="BG4" t="s">
        <v>90</v>
      </c>
      <c r="BH4">
        <f>AVERAGE(AY2:AY210)</f>
        <v>0.08069419722285928</v>
      </c>
      <c r="BJ4">
        <f t="shared" si="5"/>
        <v>-0.046352907802016285</v>
      </c>
    </row>
    <row r="5" spans="1:62" ht="12.75">
      <c r="A5">
        <v>195204</v>
      </c>
      <c r="B5">
        <v>1952</v>
      </c>
      <c r="C5">
        <v>4</v>
      </c>
      <c r="E5">
        <v>18.259</v>
      </c>
      <c r="F5" s="12">
        <v>158.043</v>
      </c>
      <c r="G5">
        <v>1162.64</v>
      </c>
      <c r="I5" s="12" t="e">
        <v>#N/A</v>
      </c>
      <c r="J5" t="e">
        <f t="shared" si="0"/>
        <v>#N/A</v>
      </c>
      <c r="K5">
        <v>-0.30883535740487333</v>
      </c>
      <c r="L5" s="12"/>
      <c r="M5">
        <v>4.886958675195041</v>
      </c>
      <c r="N5">
        <v>4.950270954609367</v>
      </c>
      <c r="P5">
        <v>2749.4267293264775</v>
      </c>
      <c r="Q5">
        <v>809.0185894686897</v>
      </c>
      <c r="S5" s="13">
        <v>17805.847826086952</v>
      </c>
      <c r="T5" s="13">
        <v>1571.2556166698826</v>
      </c>
      <c r="U5" s="13">
        <v>126.17905288643283</v>
      </c>
      <c r="V5" s="13">
        <v>3705</v>
      </c>
      <c r="W5" s="13">
        <v>72725</v>
      </c>
      <c r="X5" s="13">
        <v>2244</v>
      </c>
      <c r="Y5" s="13">
        <v>688.265108759832</v>
      </c>
      <c r="Z5" s="13">
        <v>2431</v>
      </c>
      <c r="AA5" s="13"/>
      <c r="AB5" s="13">
        <v>166.15390316205537</v>
      </c>
      <c r="AC5" s="13">
        <v>-174.15390316205534</v>
      </c>
      <c r="AD5" s="13">
        <v>-199.59384931144035</v>
      </c>
      <c r="AE5" s="13">
        <v>271</v>
      </c>
      <c r="AF5" s="13">
        <v>-775</v>
      </c>
      <c r="AG5" s="13">
        <v>22</v>
      </c>
      <c r="AH5" s="13">
        <v>239</v>
      </c>
      <c r="AI5" s="13">
        <v>-25</v>
      </c>
      <c r="AK5">
        <v>5.017455583221067</v>
      </c>
      <c r="AL5">
        <v>-0.509613383069034</v>
      </c>
      <c r="AM5">
        <v>0.7549689514258339</v>
      </c>
      <c r="AN5">
        <v>0.6138447769364294</v>
      </c>
      <c r="AO5">
        <v>9.313830124930355</v>
      </c>
      <c r="AP5">
        <v>6.695680583705658</v>
      </c>
      <c r="AQ5">
        <v>0.509251843303358</v>
      </c>
      <c r="AR5">
        <v>0.45778299428132485</v>
      </c>
      <c r="AT5">
        <v>0.068241591</v>
      </c>
      <c r="AU5">
        <v>0.020080083</v>
      </c>
      <c r="AV5">
        <v>0.00328993</v>
      </c>
      <c r="AW5">
        <v>0.00350495</v>
      </c>
      <c r="AX5">
        <v>0.0521841989691766</v>
      </c>
      <c r="AY5">
        <v>0.0166789952130077</v>
      </c>
      <c r="AZ5">
        <v>0.00315036047947178</v>
      </c>
      <c r="BA5">
        <v>0.00277811889468484</v>
      </c>
      <c r="BB5">
        <f t="shared" si="1"/>
        <v>0.26827447035777174</v>
      </c>
      <c r="BC5">
        <f t="shared" si="2"/>
        <v>0.18557827219327905</v>
      </c>
      <c r="BD5">
        <f t="shared" si="3"/>
        <v>0.04334940373761498</v>
      </c>
      <c r="BE5">
        <f t="shared" si="4"/>
        <v>0.23240221297060248</v>
      </c>
      <c r="BG5" t="s">
        <v>91</v>
      </c>
      <c r="BH5">
        <f>AVERAGE(AZ2:AZ210)</f>
        <v>0.005432093678688746</v>
      </c>
      <c r="BJ5">
        <f t="shared" si="5"/>
        <v>-0.1234097072892193</v>
      </c>
    </row>
    <row r="6" spans="1:62" ht="12.75">
      <c r="A6">
        <v>195301</v>
      </c>
      <c r="B6">
        <v>1953</v>
      </c>
      <c r="C6">
        <v>1</v>
      </c>
      <c r="E6">
        <v>18.325</v>
      </c>
      <c r="F6" s="12">
        <v>158.648</v>
      </c>
      <c r="G6">
        <v>1170.31</v>
      </c>
      <c r="I6" s="12" t="e">
        <v>#N/A</v>
      </c>
      <c r="J6" t="e">
        <f t="shared" si="0"/>
        <v>#N/A</v>
      </c>
      <c r="K6">
        <v>-0.4430081832411136</v>
      </c>
      <c r="L6" s="12"/>
      <c r="M6">
        <v>4.866371688314973</v>
      </c>
      <c r="N6">
        <v>4.911686884527015</v>
      </c>
      <c r="P6">
        <v>2708.3764533718013</v>
      </c>
      <c r="Q6">
        <v>798.3204226138286</v>
      </c>
      <c r="S6" s="13">
        <v>17834.78619071146</v>
      </c>
      <c r="T6" s="13">
        <v>1663.4209266339838</v>
      </c>
      <c r="U6" s="13">
        <v>330.6706816041924</v>
      </c>
      <c r="V6" s="13">
        <v>3389.8697042666868</v>
      </c>
      <c r="W6" s="13">
        <v>71703</v>
      </c>
      <c r="X6" s="13">
        <v>2288.791649828469</v>
      </c>
      <c r="Y6" s="13">
        <v>877.5323855835608</v>
      </c>
      <c r="Z6" s="13">
        <v>2382.8751106204877</v>
      </c>
      <c r="AA6" s="13"/>
      <c r="AB6" s="13">
        <v>28.938364624505994</v>
      </c>
      <c r="AC6" s="13">
        <v>97.06163537549406</v>
      </c>
      <c r="AD6" s="13">
        <v>208.87728416313524</v>
      </c>
      <c r="AE6" s="13">
        <v>-136</v>
      </c>
      <c r="AF6" s="13">
        <v>-1022</v>
      </c>
      <c r="AG6" s="13">
        <v>51</v>
      </c>
      <c r="AH6" s="13">
        <v>179</v>
      </c>
      <c r="AI6" s="13">
        <v>-54</v>
      </c>
      <c r="AK6">
        <v>2.2871625623407463</v>
      </c>
      <c r="AL6">
        <v>2.1616482038669327</v>
      </c>
      <c r="AM6">
        <v>0.46640698235082234</v>
      </c>
      <c r="AN6">
        <v>0.5580749576794679</v>
      </c>
      <c r="AO6">
        <v>-3.595704447871565</v>
      </c>
      <c r="AP6">
        <v>-2.584939614897447</v>
      </c>
      <c r="AQ6">
        <v>0.21661805533139</v>
      </c>
      <c r="AR6">
        <v>0.4066743115967992</v>
      </c>
      <c r="AT6">
        <v>0.067280111</v>
      </c>
      <c r="AU6">
        <v>0.01983147</v>
      </c>
      <c r="AV6">
        <v>0.00322564</v>
      </c>
      <c r="AW6">
        <v>0.00337517</v>
      </c>
      <c r="AX6">
        <v>0.0522696572881216</v>
      </c>
      <c r="AY6">
        <v>0.0168407213511927</v>
      </c>
      <c r="AZ6">
        <v>0.00316898409356287</v>
      </c>
      <c r="BA6">
        <v>0.0027976099924306</v>
      </c>
      <c r="BB6">
        <f t="shared" si="1"/>
        <v>0.25244862935095735</v>
      </c>
      <c r="BC6">
        <f t="shared" si="2"/>
        <v>0.1634702264118264</v>
      </c>
      <c r="BD6">
        <f t="shared" si="3"/>
        <v>0.01772031886234693</v>
      </c>
      <c r="BE6">
        <f t="shared" si="4"/>
        <v>0.18768021487892295</v>
      </c>
      <c r="BG6" t="s">
        <v>92</v>
      </c>
      <c r="BH6">
        <f>AVERAGE(BA2:BA210)</f>
        <v>0.005976159329649882</v>
      </c>
      <c r="BJ6">
        <f t="shared" si="5"/>
        <v>-0.09670883714314929</v>
      </c>
    </row>
    <row r="7" spans="1:62" ht="12.75">
      <c r="A7">
        <v>195302</v>
      </c>
      <c r="B7">
        <v>1953</v>
      </c>
      <c r="C7">
        <v>2</v>
      </c>
      <c r="E7">
        <v>18.351</v>
      </c>
      <c r="F7" s="12">
        <v>159.234</v>
      </c>
      <c r="G7">
        <v>1168.77</v>
      </c>
      <c r="I7" s="12" t="e">
        <v>#N/A</v>
      </c>
      <c r="J7" t="e">
        <f t="shared" si="0"/>
        <v>#N/A</v>
      </c>
      <c r="K7">
        <v>-0.6604327930295394</v>
      </c>
      <c r="L7" s="12"/>
      <c r="M7">
        <v>4.867867644326917</v>
      </c>
      <c r="N7">
        <v>4.943853551304839</v>
      </c>
      <c r="P7">
        <v>2662.9394284557616</v>
      </c>
      <c r="Q7">
        <v>794.1245708510437</v>
      </c>
      <c r="S7" s="13">
        <v>17864.26321640316</v>
      </c>
      <c r="T7" s="13">
        <v>1885.600171640858</v>
      </c>
      <c r="U7" s="13">
        <v>460.6986827687812</v>
      </c>
      <c r="V7" s="13">
        <v>3143.27816980697</v>
      </c>
      <c r="W7" s="13">
        <v>70610</v>
      </c>
      <c r="X7" s="13">
        <v>2128.3576230397207</v>
      </c>
      <c r="Y7" s="13">
        <v>1073.6372452076203</v>
      </c>
      <c r="Z7" s="13">
        <v>2471.454260180166</v>
      </c>
      <c r="AA7" s="13"/>
      <c r="AB7" s="13">
        <v>29.477025691699623</v>
      </c>
      <c r="AC7" s="13">
        <v>260.5229743083004</v>
      </c>
      <c r="AD7" s="13">
        <v>140.79876191737264</v>
      </c>
      <c r="AE7" s="13">
        <v>-93</v>
      </c>
      <c r="AF7" s="13">
        <v>-1093</v>
      </c>
      <c r="AG7" s="13">
        <v>-125</v>
      </c>
      <c r="AH7" s="13">
        <v>235</v>
      </c>
      <c r="AI7" s="13">
        <v>93</v>
      </c>
      <c r="AK7">
        <v>-0.06901160257798064</v>
      </c>
      <c r="AL7">
        <v>-3.9249553806213062</v>
      </c>
      <c r="AM7">
        <v>-0.8072210638454838</v>
      </c>
      <c r="AN7">
        <v>0.6195555685597941</v>
      </c>
      <c r="AO7">
        <v>-3.1863448786298147</v>
      </c>
      <c r="AP7">
        <v>-2.2906524223289013</v>
      </c>
      <c r="AQ7">
        <v>-1.8043024405759198</v>
      </c>
      <c r="AR7">
        <v>0.4823173345102299</v>
      </c>
      <c r="AT7">
        <v>0.066577544</v>
      </c>
      <c r="AU7">
        <v>0.019854325</v>
      </c>
      <c r="AV7">
        <v>0.00325128</v>
      </c>
      <c r="AW7">
        <v>0.00350796</v>
      </c>
      <c r="AX7">
        <v>0.0523553119892517</v>
      </c>
      <c r="AY7">
        <v>0.0170040265867311</v>
      </c>
      <c r="AZ7">
        <v>0.00318772009753576</v>
      </c>
      <c r="BA7">
        <v>0.00281723997077704</v>
      </c>
      <c r="BB7">
        <f t="shared" si="1"/>
        <v>0.2403139406795809</v>
      </c>
      <c r="BC7">
        <f t="shared" si="2"/>
        <v>0.1549716934780978</v>
      </c>
      <c r="BD7">
        <f t="shared" si="3"/>
        <v>0.019742806650468125</v>
      </c>
      <c r="BE7">
        <f t="shared" si="4"/>
        <v>0.2192770000259996</v>
      </c>
      <c r="BJ7">
        <f t="shared" si="5"/>
        <v>-0.13339152662420956</v>
      </c>
    </row>
    <row r="8" spans="1:62" ht="12.75">
      <c r="A8">
        <v>195303</v>
      </c>
      <c r="B8">
        <v>1953</v>
      </c>
      <c r="C8">
        <v>3</v>
      </c>
      <c r="E8">
        <v>18.452</v>
      </c>
      <c r="F8" s="12">
        <v>159.963</v>
      </c>
      <c r="G8">
        <v>1180.26</v>
      </c>
      <c r="I8" s="12" t="e">
        <v>#N/A</v>
      </c>
      <c r="J8" t="e">
        <f t="shared" si="0"/>
        <v>#N/A</v>
      </c>
      <c r="K8">
        <v>-1.9207516339859727</v>
      </c>
      <c r="L8" s="12"/>
      <c r="M8">
        <v>4.896525739696262</v>
      </c>
      <c r="N8">
        <v>4.9276809074760575</v>
      </c>
      <c r="P8">
        <v>2610.372422104347</v>
      </c>
      <c r="Q8">
        <v>793.8880587913552</v>
      </c>
      <c r="S8" s="13">
        <v>17989.494071146244</v>
      </c>
      <c r="T8" s="13">
        <v>2161.3748343703587</v>
      </c>
      <c r="U8" s="13">
        <v>669.5163193057219</v>
      </c>
      <c r="V8" s="13">
        <v>2993.921112332885</v>
      </c>
      <c r="W8" s="13">
        <v>69359</v>
      </c>
      <c r="X8" s="13">
        <v>2033.5226783861071</v>
      </c>
      <c r="Y8" s="13">
        <v>1264.232129639972</v>
      </c>
      <c r="Z8" s="13">
        <v>2669.5832782298917</v>
      </c>
      <c r="AA8" s="13"/>
      <c r="AB8" s="13">
        <v>125.230854743083</v>
      </c>
      <c r="AC8" s="13">
        <v>271.769145256917</v>
      </c>
      <c r="AD8" s="13">
        <v>219.7079581567793</v>
      </c>
      <c r="AE8" s="13">
        <v>-46</v>
      </c>
      <c r="AF8" s="13">
        <v>-1251</v>
      </c>
      <c r="AG8" s="13">
        <v>-45</v>
      </c>
      <c r="AH8" s="13">
        <v>185</v>
      </c>
      <c r="AI8" s="13">
        <v>29</v>
      </c>
      <c r="AK8">
        <v>8.11619969437376</v>
      </c>
      <c r="AL8">
        <v>1.3365683134543622</v>
      </c>
      <c r="AM8">
        <v>-1.9672958234059228</v>
      </c>
      <c r="AN8">
        <v>-0.8614363582608319</v>
      </c>
      <c r="AO8">
        <v>-1.8548122662521112</v>
      </c>
      <c r="AP8">
        <v>-1.3334181868231374</v>
      </c>
      <c r="AQ8">
        <v>0.8453371046550251</v>
      </c>
      <c r="AR8">
        <v>0.5136861971915069</v>
      </c>
      <c r="AT8">
        <v>0.065281146</v>
      </c>
      <c r="AU8">
        <v>0.019853842</v>
      </c>
      <c r="AV8">
        <v>0.00334672</v>
      </c>
      <c r="AW8">
        <v>0.00345263</v>
      </c>
      <c r="AX8">
        <v>0.0524411917614514</v>
      </c>
      <c r="AY8">
        <v>0.0171689321553426</v>
      </c>
      <c r="AZ8">
        <v>0.00320656990519985</v>
      </c>
      <c r="BA8">
        <v>0.00283701094651648</v>
      </c>
      <c r="BB8">
        <f t="shared" si="1"/>
        <v>0.21901088082064613</v>
      </c>
      <c r="BC8">
        <f t="shared" si="2"/>
        <v>0.14529605953336722</v>
      </c>
      <c r="BD8">
        <f t="shared" si="3"/>
        <v>0.042778961262846416</v>
      </c>
      <c r="BE8">
        <f t="shared" si="4"/>
        <v>0.1963852451640804</v>
      </c>
      <c r="BG8" t="s">
        <v>88</v>
      </c>
      <c r="BH8" s="21">
        <f>BH3/(BH3-BH4)</f>
        <v>8.491585409793803</v>
      </c>
      <c r="BJ8">
        <f t="shared" si="5"/>
        <v>-0.09602901381689118</v>
      </c>
    </row>
    <row r="9" spans="1:62" ht="12.75">
      <c r="A9">
        <v>195304</v>
      </c>
      <c r="B9">
        <v>1953</v>
      </c>
      <c r="C9">
        <v>4</v>
      </c>
      <c r="E9">
        <v>18.534</v>
      </c>
      <c r="F9" s="12">
        <v>160.713</v>
      </c>
      <c r="G9">
        <v>1196.41</v>
      </c>
      <c r="I9" s="12" t="e">
        <v>#N/A</v>
      </c>
      <c r="J9" t="e">
        <f t="shared" si="0"/>
        <v>#N/A</v>
      </c>
      <c r="K9">
        <v>0.5275929047358395</v>
      </c>
      <c r="L9" s="12"/>
      <c r="M9">
        <v>4.848699482986862</v>
      </c>
      <c r="N9">
        <v>4.868244079059832</v>
      </c>
      <c r="P9">
        <v>2541.9109426348946</v>
      </c>
      <c r="Q9">
        <v>826.1278924026407</v>
      </c>
      <c r="S9" s="13">
        <v>18163.07868083004</v>
      </c>
      <c r="T9" s="13">
        <v>2183.8985587198295</v>
      </c>
      <c r="U9" s="13">
        <v>374.7077886767186</v>
      </c>
      <c r="V9" s="13">
        <v>3650</v>
      </c>
      <c r="W9" s="13">
        <v>71379</v>
      </c>
      <c r="X9" s="13">
        <v>2383</v>
      </c>
      <c r="Y9" s="13">
        <v>1420.3634632111805</v>
      </c>
      <c r="Z9" s="13">
        <v>2048</v>
      </c>
      <c r="AA9" s="13"/>
      <c r="AB9" s="13">
        <v>173.58460968379444</v>
      </c>
      <c r="AC9" s="13">
        <v>-23.584609683794465</v>
      </c>
      <c r="AD9" s="13">
        <v>-324.9202198093215</v>
      </c>
      <c r="AE9" s="13">
        <v>220</v>
      </c>
      <c r="AF9" s="13">
        <v>2020</v>
      </c>
      <c r="AG9" s="13">
        <v>7</v>
      </c>
      <c r="AH9" s="13">
        <v>136</v>
      </c>
      <c r="AI9" s="13">
        <v>-7</v>
      </c>
      <c r="AK9">
        <v>2.3097545442790937</v>
      </c>
      <c r="AL9">
        <v>2.9807306893953522</v>
      </c>
      <c r="AM9">
        <v>0.7710200465906223</v>
      </c>
      <c r="AN9">
        <v>0.7485976952467259</v>
      </c>
      <c r="AO9">
        <v>7.530912307054652</v>
      </c>
      <c r="AP9">
        <v>5.413947069634027</v>
      </c>
      <c r="AQ9">
        <v>2.706971251908507</v>
      </c>
      <c r="AR9">
        <v>0.47054385601470233</v>
      </c>
      <c r="AT9">
        <v>0.063284953</v>
      </c>
      <c r="AU9">
        <v>0.02056778</v>
      </c>
      <c r="AV9">
        <v>0.00317617</v>
      </c>
      <c r="AW9">
        <v>0.00323886</v>
      </c>
      <c r="AX9">
        <v>0.0525273307397413</v>
      </c>
      <c r="AY9">
        <v>0.0173354607873562</v>
      </c>
      <c r="AZ9">
        <v>0.00322553497831843</v>
      </c>
      <c r="BA9">
        <v>0.00285692533606485</v>
      </c>
      <c r="BB9">
        <f t="shared" si="1"/>
        <v>0.1863139719132687</v>
      </c>
      <c r="BC9">
        <f t="shared" si="2"/>
        <v>0.17097161356548707</v>
      </c>
      <c r="BD9">
        <f t="shared" si="3"/>
        <v>-0.015422752839520548</v>
      </c>
      <c r="BE9">
        <f t="shared" si="4"/>
        <v>0.12547542681484103</v>
      </c>
      <c r="BG9" t="s">
        <v>93</v>
      </c>
      <c r="BH9" s="21">
        <f>BH8-1</f>
        <v>7.491585409793803</v>
      </c>
      <c r="BJ9">
        <f t="shared" si="5"/>
        <v>-0.12329275788276986</v>
      </c>
    </row>
    <row r="10" spans="1:62" ht="12.75">
      <c r="A10">
        <v>195401</v>
      </c>
      <c r="B10">
        <v>1954</v>
      </c>
      <c r="C10">
        <v>1</v>
      </c>
      <c r="E10">
        <v>18.627</v>
      </c>
      <c r="F10" s="12">
        <v>161.389</v>
      </c>
      <c r="G10">
        <v>1217.48</v>
      </c>
      <c r="I10" s="12" t="e">
        <v>#N/A</v>
      </c>
      <c r="J10" t="e">
        <f t="shared" si="0"/>
        <v>#N/A</v>
      </c>
      <c r="K10">
        <v>1.4252829469136319</v>
      </c>
      <c r="L10" s="12"/>
      <c r="M10">
        <v>4.785429569523659</v>
      </c>
      <c r="N10">
        <v>4.812828543711774</v>
      </c>
      <c r="P10">
        <v>2600.2537307046337</v>
      </c>
      <c r="Q10">
        <v>830.8296580987931</v>
      </c>
      <c r="S10" s="13">
        <v>17899.1709486166</v>
      </c>
      <c r="T10" s="13">
        <v>2493.1412956977815</v>
      </c>
      <c r="U10" s="13">
        <v>541.7130549605226</v>
      </c>
      <c r="V10" s="13">
        <v>4309.163939711453</v>
      </c>
      <c r="W10" s="13">
        <v>71239</v>
      </c>
      <c r="X10" s="13">
        <v>2656.185559026996</v>
      </c>
      <c r="Y10" s="13">
        <v>1642.0559906007666</v>
      </c>
      <c r="Z10" s="13">
        <v>2034.4681708076487</v>
      </c>
      <c r="AA10" s="13"/>
      <c r="AB10" s="13">
        <v>-263.90773221343875</v>
      </c>
      <c r="AC10" s="13">
        <v>252.90773221343875</v>
      </c>
      <c r="AD10" s="13">
        <v>143.89324020127094</v>
      </c>
      <c r="AE10" s="13">
        <v>346</v>
      </c>
      <c r="AF10" s="13">
        <v>-140</v>
      </c>
      <c r="AG10" s="13">
        <v>171</v>
      </c>
      <c r="AH10" s="13">
        <v>130</v>
      </c>
      <c r="AI10" s="13">
        <v>-140</v>
      </c>
      <c r="AK10">
        <v>7.441109773876652</v>
      </c>
      <c r="AL10">
        <v>7.558150522673146</v>
      </c>
      <c r="AM10">
        <v>5.181916677157505</v>
      </c>
      <c r="AN10">
        <v>1.4033407543668988</v>
      </c>
      <c r="AO10">
        <v>9.62298390996034</v>
      </c>
      <c r="AP10">
        <v>6.91793018113643</v>
      </c>
      <c r="AQ10">
        <v>3.0376697750867274</v>
      </c>
      <c r="AR10">
        <v>0.3278409786345808</v>
      </c>
      <c r="AT10">
        <v>0.064205279</v>
      </c>
      <c r="AU10">
        <v>0.020514786</v>
      </c>
      <c r="AV10">
        <v>0.00295693</v>
      </c>
      <c r="AW10">
        <v>0.00303906</v>
      </c>
      <c r="AX10">
        <v>0.0526137680828306</v>
      </c>
      <c r="AY10">
        <v>0.0175036366984104</v>
      </c>
      <c r="AZ10">
        <v>0.00324461685882464</v>
      </c>
      <c r="BA10">
        <v>0.00287698583780226</v>
      </c>
      <c r="BB10">
        <f t="shared" si="1"/>
        <v>0.19910759861265515</v>
      </c>
      <c r="BC10">
        <f t="shared" si="2"/>
        <v>0.15873722377065658</v>
      </c>
      <c r="BD10">
        <f t="shared" si="3"/>
        <v>-0.09284570399566672</v>
      </c>
      <c r="BE10">
        <f t="shared" si="4"/>
        <v>0.05480509507652265</v>
      </c>
      <c r="BG10" t="s">
        <v>94</v>
      </c>
      <c r="BH10" s="21">
        <f>BH5/(BH5-BH6)</f>
        <v>-9.984261401344689</v>
      </c>
      <c r="BJ10">
        <f t="shared" si="5"/>
        <v>-0.10290631605713244</v>
      </c>
    </row>
    <row r="11" spans="1:62" ht="12.75">
      <c r="A11">
        <v>195402</v>
      </c>
      <c r="B11">
        <v>1954</v>
      </c>
      <c r="C11">
        <v>2</v>
      </c>
      <c r="E11">
        <v>18.612</v>
      </c>
      <c r="F11" s="12">
        <v>162.044</v>
      </c>
      <c r="G11">
        <v>1237.37</v>
      </c>
      <c r="I11" s="12" t="e">
        <v>#N/A</v>
      </c>
      <c r="J11" t="e">
        <f t="shared" si="0"/>
        <v>#N/A</v>
      </c>
      <c r="K11">
        <v>-1.1872092855371286</v>
      </c>
      <c r="L11" s="12"/>
      <c r="M11">
        <v>4.912238001405377</v>
      </c>
      <c r="N11">
        <v>4.899967908813562</v>
      </c>
      <c r="P11">
        <v>2601.0411656090573</v>
      </c>
      <c r="Q11">
        <v>859.2117806045289</v>
      </c>
      <c r="S11" s="13">
        <v>18126.847826086956</v>
      </c>
      <c r="T11" s="13">
        <v>2419.1277044417047</v>
      </c>
      <c r="U11" s="13">
        <v>715.4670670482822</v>
      </c>
      <c r="V11" s="13">
        <v>4718.818721381724</v>
      </c>
      <c r="W11" s="13">
        <v>70945</v>
      </c>
      <c r="X11" s="13">
        <v>2654.885563435882</v>
      </c>
      <c r="Y11" s="13">
        <v>1973.1835223776504</v>
      </c>
      <c r="Z11" s="13">
        <v>2313.4348189747307</v>
      </c>
      <c r="AA11" s="13"/>
      <c r="AB11" s="13">
        <v>227.67687747035575</v>
      </c>
      <c r="AC11" s="13">
        <v>-134.67687747035572</v>
      </c>
      <c r="AD11" s="13">
        <v>140.79876191737264</v>
      </c>
      <c r="AE11" s="13">
        <v>45</v>
      </c>
      <c r="AF11" s="13">
        <v>-294</v>
      </c>
      <c r="AG11" s="13">
        <v>-63</v>
      </c>
      <c r="AH11" s="13">
        <v>260</v>
      </c>
      <c r="AI11" s="13">
        <v>155</v>
      </c>
      <c r="AK11">
        <v>8.546443448443615</v>
      </c>
      <c r="AL11">
        <v>7.171463002091202</v>
      </c>
      <c r="AM11">
        <v>3.0233032660580386</v>
      </c>
      <c r="AN11">
        <v>0.5535215912135077</v>
      </c>
      <c r="AO11">
        <v>9.374645587039186</v>
      </c>
      <c r="AP11">
        <v>6.7394006111668885</v>
      </c>
      <c r="AQ11">
        <v>2.8079669030256422</v>
      </c>
      <c r="AR11">
        <v>0.2566778088944458</v>
      </c>
      <c r="AT11">
        <v>0.06339772</v>
      </c>
      <c r="AU11">
        <v>0.020942409</v>
      </c>
      <c r="AV11">
        <v>0.00331348</v>
      </c>
      <c r="AW11">
        <v>0.00327307</v>
      </c>
      <c r="AX11">
        <v>0.0527005472965086</v>
      </c>
      <c r="AY11">
        <v>0.0176734858381291</v>
      </c>
      <c r="AZ11">
        <v>0.00326381709168554</v>
      </c>
      <c r="BA11">
        <v>0.0028971953555079</v>
      </c>
      <c r="BB11">
        <f t="shared" si="1"/>
        <v>0.18480205802503447</v>
      </c>
      <c r="BC11">
        <f t="shared" si="2"/>
        <v>0.16971070055918824</v>
      </c>
      <c r="BD11">
        <f t="shared" si="3"/>
        <v>0.015101599169112134</v>
      </c>
      <c r="BE11">
        <f t="shared" si="4"/>
        <v>0.12198523215604062</v>
      </c>
      <c r="BG11" t="s">
        <v>95</v>
      </c>
      <c r="BH11" s="21">
        <f>BH10-1</f>
        <v>-10.984261401344689</v>
      </c>
      <c r="BJ11">
        <f t="shared" si="5"/>
        <v>-0.08926840716257026</v>
      </c>
    </row>
    <row r="12" spans="1:62" ht="12.75">
      <c r="A12">
        <v>195403</v>
      </c>
      <c r="B12">
        <v>1954</v>
      </c>
      <c r="C12">
        <v>3</v>
      </c>
      <c r="E12">
        <v>18.557</v>
      </c>
      <c r="F12" s="12">
        <v>162.792</v>
      </c>
      <c r="G12">
        <v>1272.8</v>
      </c>
      <c r="I12" s="12" t="e">
        <v>#N/A</v>
      </c>
      <c r="J12" t="e">
        <f t="shared" si="0"/>
        <v>#N/A</v>
      </c>
      <c r="K12">
        <v>0.5628989751612001</v>
      </c>
      <c r="L12" s="12"/>
      <c r="M12">
        <v>4.879629824402434</v>
      </c>
      <c r="N12">
        <v>4.841163543574638</v>
      </c>
      <c r="P12">
        <v>2611.5972950756277</v>
      </c>
      <c r="Q12">
        <v>884.8902748923603</v>
      </c>
      <c r="S12" s="13">
        <v>17866.986413043476</v>
      </c>
      <c r="T12" s="13">
        <v>2805.827110254872</v>
      </c>
      <c r="U12" s="13">
        <v>904.6040072725316</v>
      </c>
      <c r="V12" s="13">
        <v>5249.0719602292265</v>
      </c>
      <c r="W12" s="13">
        <v>71009</v>
      </c>
      <c r="X12" s="13">
        <v>2561.193756244075</v>
      </c>
      <c r="Y12" s="13">
        <v>2158.39961276763</v>
      </c>
      <c r="Z12" s="13">
        <v>2657.2133817895065</v>
      </c>
      <c r="AA12" s="13"/>
      <c r="AB12" s="13">
        <v>-259.86141304347825</v>
      </c>
      <c r="AC12" s="13">
        <v>401.86141304347825</v>
      </c>
      <c r="AD12" s="13">
        <v>134.60980534957605</v>
      </c>
      <c r="AE12" s="13">
        <v>30</v>
      </c>
      <c r="AF12" s="13">
        <v>64</v>
      </c>
      <c r="AG12" s="13">
        <v>-98</v>
      </c>
      <c r="AH12" s="13">
        <v>56</v>
      </c>
      <c r="AI12" s="13">
        <v>177</v>
      </c>
      <c r="AK12">
        <v>10.209778080800437</v>
      </c>
      <c r="AL12">
        <v>8.200582142057081</v>
      </c>
      <c r="AM12">
        <v>0.8324029788587591</v>
      </c>
      <c r="AN12">
        <v>0.5094819503407709</v>
      </c>
      <c r="AO12">
        <v>11.26088692050444</v>
      </c>
      <c r="AP12">
        <v>8.095413046787815</v>
      </c>
      <c r="AQ12">
        <v>-0.28272802858034723</v>
      </c>
      <c r="AR12">
        <v>0.1982121580530324</v>
      </c>
      <c r="AT12">
        <v>0.061985038</v>
      </c>
      <c r="AU12">
        <v>0.021002456</v>
      </c>
      <c r="AV12">
        <v>0.00312304</v>
      </c>
      <c r="AW12">
        <v>0.00300519</v>
      </c>
      <c r="AX12">
        <v>0.0527877165512119</v>
      </c>
      <c r="AY12">
        <v>0.0178450358696513</v>
      </c>
      <c r="AZ12">
        <v>0.00328313711869842</v>
      </c>
      <c r="BA12">
        <v>0.00291755691868042</v>
      </c>
      <c r="BB12">
        <f t="shared" si="1"/>
        <v>0.1606145107699164</v>
      </c>
      <c r="BC12">
        <f t="shared" si="2"/>
        <v>0.1629140162585565</v>
      </c>
      <c r="BD12">
        <f t="shared" si="3"/>
        <v>-0.049992517511464385</v>
      </c>
      <c r="BE12">
        <f t="shared" si="4"/>
        <v>0.029594199551482347</v>
      </c>
      <c r="BJ12">
        <f t="shared" si="5"/>
        <v>-0.06818944240478611</v>
      </c>
    </row>
    <row r="13" spans="1:62" ht="12.75">
      <c r="A13">
        <v>195404</v>
      </c>
      <c r="B13">
        <v>1954</v>
      </c>
      <c r="C13">
        <v>4</v>
      </c>
      <c r="E13">
        <v>18.543</v>
      </c>
      <c r="F13" s="12">
        <v>163.585</v>
      </c>
      <c r="G13">
        <v>1289.56</v>
      </c>
      <c r="I13" s="12" t="e">
        <v>#N/A</v>
      </c>
      <c r="J13" t="e">
        <f t="shared" si="0"/>
        <v>#N/A</v>
      </c>
      <c r="K13">
        <v>0.021332917456986362</v>
      </c>
      <c r="L13" s="12"/>
      <c r="M13">
        <v>4.918608706944021</v>
      </c>
      <c r="N13">
        <v>4.8500460355067245</v>
      </c>
      <c r="P13">
        <v>2609.7224906705865</v>
      </c>
      <c r="Q13">
        <v>890.1859381391101</v>
      </c>
      <c r="S13" s="13">
        <v>18316.571022727272</v>
      </c>
      <c r="T13" s="13">
        <v>2679.5311627225933</v>
      </c>
      <c r="U13" s="13">
        <v>750.9218381004956</v>
      </c>
      <c r="V13" s="13">
        <v>5254</v>
      </c>
      <c r="W13" s="13">
        <v>71403</v>
      </c>
      <c r="X13" s="13">
        <v>2720</v>
      </c>
      <c r="Y13" s="13">
        <v>2504.625655787998</v>
      </c>
      <c r="Z13" s="13">
        <v>2406</v>
      </c>
      <c r="AA13" s="13"/>
      <c r="AB13" s="13">
        <v>449.5846096837945</v>
      </c>
      <c r="AC13" s="13">
        <v>-73.58460968379447</v>
      </c>
      <c r="AD13" s="13">
        <v>-227.44415386652506</v>
      </c>
      <c r="AE13" s="13">
        <v>62</v>
      </c>
      <c r="AF13" s="13">
        <v>394</v>
      </c>
      <c r="AG13" s="13">
        <v>-60</v>
      </c>
      <c r="AH13" s="13">
        <v>221</v>
      </c>
      <c r="AI13" s="13">
        <v>114</v>
      </c>
      <c r="AK13">
        <v>9.304361807808405</v>
      </c>
      <c r="AL13">
        <v>7.346049308576596</v>
      </c>
      <c r="AM13">
        <v>-0.5901317643994153</v>
      </c>
      <c r="AN13">
        <v>0.2990579011593756</v>
      </c>
      <c r="AO13">
        <v>11.878264037360607</v>
      </c>
      <c r="AP13">
        <v>8.539243342027275</v>
      </c>
      <c r="AQ13">
        <v>-1.5533630500914888</v>
      </c>
      <c r="AR13">
        <v>0.18729664395737902</v>
      </c>
      <c r="AT13">
        <v>0.061386978</v>
      </c>
      <c r="AU13">
        <v>0.020939324</v>
      </c>
      <c r="AV13">
        <v>0.00321815</v>
      </c>
      <c r="AW13">
        <v>0.0030049</v>
      </c>
      <c r="AX13">
        <v>0.0528753284061596</v>
      </c>
      <c r="AY13">
        <v>0.0180183163201521</v>
      </c>
      <c r="AZ13">
        <v>0.00330257842360176</v>
      </c>
      <c r="BA13">
        <v>0.00293807376813427</v>
      </c>
      <c r="BB13">
        <f t="shared" si="1"/>
        <v>0.1492608796310524</v>
      </c>
      <c r="BC13">
        <f t="shared" si="2"/>
        <v>0.1502401083476368</v>
      </c>
      <c r="BD13">
        <f t="shared" si="3"/>
        <v>-0.02589684358341504</v>
      </c>
      <c r="BE13">
        <f t="shared" si="4"/>
        <v>0.022490103844159393</v>
      </c>
      <c r="BJ13">
        <f t="shared" si="5"/>
        <v>-0.03642464041057339</v>
      </c>
    </row>
    <row r="14" spans="1:62" ht="12.75">
      <c r="A14">
        <v>195501</v>
      </c>
      <c r="B14">
        <v>1955</v>
      </c>
      <c r="C14">
        <v>1</v>
      </c>
      <c r="E14">
        <v>18.608</v>
      </c>
      <c r="F14" s="12">
        <v>164.266</v>
      </c>
      <c r="G14">
        <v>1309.2</v>
      </c>
      <c r="I14" s="12" t="e">
        <v>#N/A</v>
      </c>
      <c r="J14" t="e">
        <f t="shared" si="0"/>
        <v>#N/A</v>
      </c>
      <c r="K14">
        <v>-0.6298358781135819</v>
      </c>
      <c r="L14" s="12"/>
      <c r="M14">
        <v>4.952258944476356</v>
      </c>
      <c r="N14">
        <v>4.8865636852109615</v>
      </c>
      <c r="P14">
        <v>2611.848174303433</v>
      </c>
      <c r="Q14">
        <v>891.175007966422</v>
      </c>
      <c r="S14" s="13">
        <v>18287.724925889328</v>
      </c>
      <c r="T14" s="13">
        <v>2675.0727361370346</v>
      </c>
      <c r="U14" s="13">
        <v>973.516346359087</v>
      </c>
      <c r="V14" s="13">
        <v>5391.328285214104</v>
      </c>
      <c r="W14" s="13">
        <v>71344</v>
      </c>
      <c r="X14" s="13">
        <v>2600.725661115739</v>
      </c>
      <c r="Y14" s="13">
        <v>2654.136809351078</v>
      </c>
      <c r="Z14" s="13">
        <v>2612.9738669329563</v>
      </c>
      <c r="AA14" s="13"/>
      <c r="AB14" s="13">
        <v>-28.846096837944657</v>
      </c>
      <c r="AC14" s="13">
        <v>31.846096837944664</v>
      </c>
      <c r="AD14" s="13">
        <v>213.5190015889827</v>
      </c>
      <c r="AE14" s="13">
        <v>49</v>
      </c>
      <c r="AF14" s="13">
        <v>-59</v>
      </c>
      <c r="AG14" s="13">
        <v>-94</v>
      </c>
      <c r="AH14" s="13">
        <v>99</v>
      </c>
      <c r="AI14" s="13">
        <v>149</v>
      </c>
      <c r="AK14">
        <v>3.739831243458816</v>
      </c>
      <c r="AL14">
        <v>2.7078794617383144</v>
      </c>
      <c r="AM14">
        <v>-0.2487863105736623</v>
      </c>
      <c r="AN14">
        <v>0.44775255115032203</v>
      </c>
      <c r="AO14">
        <v>2.7290956972967346</v>
      </c>
      <c r="AP14">
        <v>1.9619375516150548</v>
      </c>
      <c r="AQ14">
        <v>-0.9510615147866528</v>
      </c>
      <c r="AR14">
        <v>0.21507222018170324</v>
      </c>
      <c r="AT14">
        <v>0.060980265</v>
      </c>
      <c r="AU14">
        <v>0.020806756</v>
      </c>
      <c r="AV14">
        <v>0.00330354</v>
      </c>
      <c r="AW14">
        <v>0.00309349</v>
      </c>
      <c r="AX14">
        <v>0.0529634393132321</v>
      </c>
      <c r="AY14">
        <v>0.0181933586034585</v>
      </c>
      <c r="AZ14">
        <v>0.00332214244287218</v>
      </c>
      <c r="BA14">
        <v>0.00295874924842797</v>
      </c>
      <c r="BB14">
        <f t="shared" si="1"/>
        <v>0.14094843600253837</v>
      </c>
      <c r="BC14">
        <f t="shared" si="2"/>
        <v>0.134221126072664</v>
      </c>
      <c r="BD14">
        <f t="shared" si="3"/>
        <v>-0.0056152681364922685</v>
      </c>
      <c r="BE14">
        <f t="shared" si="4"/>
        <v>0.04453327556994591</v>
      </c>
      <c r="BJ14">
        <f t="shared" si="5"/>
        <v>-0.035444063179653575</v>
      </c>
    </row>
    <row r="15" spans="1:62" ht="12.75">
      <c r="A15">
        <v>195502</v>
      </c>
      <c r="B15">
        <v>1955</v>
      </c>
      <c r="C15">
        <v>2</v>
      </c>
      <c r="E15">
        <v>18.63</v>
      </c>
      <c r="F15" s="12">
        <v>164.926</v>
      </c>
      <c r="G15">
        <v>1344.59</v>
      </c>
      <c r="I15" s="12" t="e">
        <v>#N/A</v>
      </c>
      <c r="J15" t="e">
        <f t="shared" si="0"/>
        <v>#N/A</v>
      </c>
      <c r="K15">
        <v>-0.12508429011178476</v>
      </c>
      <c r="L15" s="12"/>
      <c r="M15">
        <v>4.923674652713182</v>
      </c>
      <c r="N15">
        <v>4.935439494292768</v>
      </c>
      <c r="P15">
        <v>2609.4772580235917</v>
      </c>
      <c r="Q15">
        <v>920.6811387362592</v>
      </c>
      <c r="S15" s="13">
        <v>18454.21726778656</v>
      </c>
      <c r="T15" s="13">
        <v>2728.886895911014</v>
      </c>
      <c r="U15" s="13">
        <v>1333.8059774089468</v>
      </c>
      <c r="V15" s="13">
        <v>6078.2065900288235</v>
      </c>
      <c r="W15" s="13">
        <v>71527</v>
      </c>
      <c r="X15" s="13">
        <v>2509.505378596476</v>
      </c>
      <c r="Y15" s="13">
        <v>3110.618115178453</v>
      </c>
      <c r="Z15" s="13">
        <v>2856.400703866694</v>
      </c>
      <c r="AA15" s="13"/>
      <c r="AB15" s="13">
        <v>166.4923418972332</v>
      </c>
      <c r="AC15" s="13">
        <v>101.5076581027668</v>
      </c>
      <c r="AD15" s="13">
        <v>275.4085672669487</v>
      </c>
      <c r="AE15" s="13">
        <v>33</v>
      </c>
      <c r="AF15" s="13">
        <v>183</v>
      </c>
      <c r="AG15" s="13">
        <v>-58</v>
      </c>
      <c r="AH15" s="13">
        <v>296</v>
      </c>
      <c r="AI15" s="13">
        <v>123</v>
      </c>
      <c r="AK15">
        <v>6.528983147809407</v>
      </c>
      <c r="AL15">
        <v>7.8223837745091185</v>
      </c>
      <c r="AM15">
        <v>-0.5762106176279873</v>
      </c>
      <c r="AN15">
        <v>0.47012745671249323</v>
      </c>
      <c r="AO15">
        <v>12.454781979459895</v>
      </c>
      <c r="AP15">
        <v>8.953700116447026</v>
      </c>
      <c r="AQ15">
        <v>-1.342443527898766</v>
      </c>
      <c r="AR15">
        <v>0.2636053468917675</v>
      </c>
      <c r="AT15">
        <v>0.059630111</v>
      </c>
      <c r="AU15">
        <v>0.021038819</v>
      </c>
      <c r="AV15">
        <v>0.00314222</v>
      </c>
      <c r="AW15">
        <v>0.00317941</v>
      </c>
      <c r="AX15">
        <v>0.053052109400265</v>
      </c>
      <c r="AY15">
        <v>0.0183701959968741</v>
      </c>
      <c r="AZ15">
        <v>0.00334183059752471</v>
      </c>
      <c r="BA15">
        <v>0.00297958680151515</v>
      </c>
      <c r="BB15">
        <f t="shared" si="1"/>
        <v>0.1168860378497043</v>
      </c>
      <c r="BC15">
        <f t="shared" si="2"/>
        <v>0.1356396865454843</v>
      </c>
      <c r="BD15">
        <f t="shared" si="3"/>
        <v>-0.06158918345883535</v>
      </c>
      <c r="BE15">
        <f t="shared" si="4"/>
        <v>0.06491101129338706</v>
      </c>
      <c r="BJ15">
        <f t="shared" si="5"/>
        <v>-0.135366101886972</v>
      </c>
    </row>
    <row r="16" spans="1:62" ht="12.75">
      <c r="A16">
        <v>195503</v>
      </c>
      <c r="B16">
        <v>1955</v>
      </c>
      <c r="C16">
        <v>3</v>
      </c>
      <c r="E16">
        <v>18.706</v>
      </c>
      <c r="F16" s="12">
        <v>165.674</v>
      </c>
      <c r="G16">
        <v>1382.81</v>
      </c>
      <c r="I16" s="12" t="e">
        <v>#N/A</v>
      </c>
      <c r="J16" t="e">
        <f t="shared" si="0"/>
        <v>#N/A</v>
      </c>
      <c r="K16">
        <v>-0.22305764332519445</v>
      </c>
      <c r="L16" s="12"/>
      <c r="M16">
        <v>4.98367671206737</v>
      </c>
      <c r="N16">
        <v>4.944234980016074</v>
      </c>
      <c r="P16">
        <v>2612.833298998884</v>
      </c>
      <c r="Q16">
        <v>944.4309959108235</v>
      </c>
      <c r="S16" s="13">
        <v>18569.95578063241</v>
      </c>
      <c r="T16" s="13">
        <v>2888.9779654237313</v>
      </c>
      <c r="U16" s="13">
        <v>1629.4395329500462</v>
      </c>
      <c r="V16" s="13">
        <v>6542.223457768197</v>
      </c>
      <c r="W16" s="13">
        <v>71957</v>
      </c>
      <c r="X16" s="13">
        <v>2389.175380252981</v>
      </c>
      <c r="Y16" s="13">
        <v>3367.876499878644</v>
      </c>
      <c r="Z16" s="13">
        <v>3067.8654564568424</v>
      </c>
      <c r="AA16" s="13"/>
      <c r="AB16" s="13">
        <v>115.73851284584981</v>
      </c>
      <c r="AC16" s="13">
        <v>211.2614871541502</v>
      </c>
      <c r="AD16" s="13">
        <v>233.63311043432165</v>
      </c>
      <c r="AE16" s="13">
        <v>71</v>
      </c>
      <c r="AF16" s="13">
        <v>430</v>
      </c>
      <c r="AG16" s="13">
        <v>-40</v>
      </c>
      <c r="AH16" s="13">
        <v>140</v>
      </c>
      <c r="AI16" s="13">
        <v>86</v>
      </c>
      <c r="AK16">
        <v>5.454935601315116</v>
      </c>
      <c r="AL16">
        <v>3.9440031431976266</v>
      </c>
      <c r="AM16">
        <v>-2.560578039210099</v>
      </c>
      <c r="AN16">
        <v>0.46135077864202145</v>
      </c>
      <c r="AO16">
        <v>7.1952740334460845</v>
      </c>
      <c r="AP16">
        <v>5.1726578640542575</v>
      </c>
      <c r="AQ16">
        <v>-1.3665124235899517</v>
      </c>
      <c r="AR16">
        <v>0.34264117640280917</v>
      </c>
      <c r="AT16">
        <v>0.058557763</v>
      </c>
      <c r="AU16">
        <v>0.021166206</v>
      </c>
      <c r="AV16">
        <v>0.00327232</v>
      </c>
      <c r="AW16">
        <v>0.00314577</v>
      </c>
      <c r="AX16">
        <v>0.053141402320295</v>
      </c>
      <c r="AY16">
        <v>0.0185488635887038</v>
      </c>
      <c r="AZ16">
        <v>0.00336164432073016</v>
      </c>
      <c r="BA16">
        <v>0.00300058999652748</v>
      </c>
      <c r="BB16">
        <f t="shared" si="1"/>
        <v>0.09705733963706198</v>
      </c>
      <c r="BC16">
        <f t="shared" si="2"/>
        <v>0.13199732810181208</v>
      </c>
      <c r="BD16">
        <f t="shared" si="3"/>
        <v>-0.026931021967449453</v>
      </c>
      <c r="BE16">
        <f t="shared" si="4"/>
        <v>0.04724975841289858</v>
      </c>
      <c r="BJ16">
        <f t="shared" si="5"/>
        <v>-0.09540902331759496</v>
      </c>
    </row>
    <row r="17" spans="1:62" ht="12.75">
      <c r="A17">
        <v>195504</v>
      </c>
      <c r="B17">
        <v>1955</v>
      </c>
      <c r="C17">
        <v>4</v>
      </c>
      <c r="E17">
        <v>18.762</v>
      </c>
      <c r="F17" s="12">
        <v>166.481</v>
      </c>
      <c r="G17">
        <v>1401.85</v>
      </c>
      <c r="I17" s="12" t="e">
        <v>#N/A</v>
      </c>
      <c r="J17" t="e">
        <f t="shared" si="0"/>
        <v>#N/A</v>
      </c>
      <c r="K17">
        <v>-0.25983835641182135</v>
      </c>
      <c r="L17" s="12"/>
      <c r="M17">
        <v>4.98681742719908</v>
      </c>
      <c r="N17">
        <v>4.975828305623485</v>
      </c>
      <c r="P17">
        <v>2612.7748337887583</v>
      </c>
      <c r="Q17">
        <v>961.2774383044891</v>
      </c>
      <c r="S17" s="13">
        <v>18893.00209980237</v>
      </c>
      <c r="T17" s="13">
        <v>3039.190357778473</v>
      </c>
      <c r="U17" s="13">
        <v>1259.835575791963</v>
      </c>
      <c r="V17" s="13">
        <v>6575</v>
      </c>
      <c r="W17" s="13">
        <v>71810</v>
      </c>
      <c r="X17" s="13">
        <v>2660</v>
      </c>
      <c r="Y17" s="13">
        <v>3569.294616049894</v>
      </c>
      <c r="Z17" s="13">
        <v>2821</v>
      </c>
      <c r="AA17" s="13"/>
      <c r="AB17" s="13">
        <v>323.0463191699605</v>
      </c>
      <c r="AC17" s="13">
        <v>131.9536808300395</v>
      </c>
      <c r="AD17" s="13">
        <v>-417.7545683262705</v>
      </c>
      <c r="AE17" s="13">
        <v>-26</v>
      </c>
      <c r="AF17" s="13">
        <v>-147</v>
      </c>
      <c r="AG17" s="13">
        <v>-1</v>
      </c>
      <c r="AH17" s="13">
        <v>288</v>
      </c>
      <c r="AI17" s="13">
        <v>8</v>
      </c>
      <c r="AK17">
        <v>0.6792051078983046</v>
      </c>
      <c r="AL17">
        <v>-1.9357510900975563</v>
      </c>
      <c r="AM17">
        <v>1.8370442593359169</v>
      </c>
      <c r="AN17">
        <v>0.5877157943045759</v>
      </c>
      <c r="AO17">
        <v>4.950181789765426</v>
      </c>
      <c r="AP17">
        <v>3.5586687378833344</v>
      </c>
      <c r="AQ17">
        <v>1.2492609053381725</v>
      </c>
      <c r="AR17">
        <v>0.41749448056034044</v>
      </c>
      <c r="AT17">
        <v>0.058216253</v>
      </c>
      <c r="AU17">
        <v>0.021418597</v>
      </c>
      <c r="AV17">
        <v>0.00326354</v>
      </c>
      <c r="AW17">
        <v>0.00322788</v>
      </c>
      <c r="AX17">
        <v>0.0532313847508541</v>
      </c>
      <c r="AY17">
        <v>0.0187293983567865</v>
      </c>
      <c r="AZ17">
        <v>0.0033815849789843</v>
      </c>
      <c r="BA17">
        <v>0.00302176255868648</v>
      </c>
      <c r="BB17">
        <f t="shared" si="1"/>
        <v>0.08951641559176737</v>
      </c>
      <c r="BC17">
        <f t="shared" si="2"/>
        <v>0.1341651693026047</v>
      </c>
      <c r="BD17">
        <f t="shared" si="3"/>
        <v>-0.03553203247825376</v>
      </c>
      <c r="BE17">
        <f t="shared" si="4"/>
        <v>0.06598528514960034</v>
      </c>
      <c r="BJ17">
        <f t="shared" si="5"/>
        <v>-0.13266221747808624</v>
      </c>
    </row>
    <row r="18" spans="1:62" ht="12.75">
      <c r="A18">
        <v>195601</v>
      </c>
      <c r="B18">
        <v>1956</v>
      </c>
      <c r="C18">
        <v>1</v>
      </c>
      <c r="E18">
        <v>18.841</v>
      </c>
      <c r="F18" s="12">
        <v>167.19</v>
      </c>
      <c r="G18">
        <v>1443.86</v>
      </c>
      <c r="I18" s="12" t="e">
        <v>#N/A</v>
      </c>
      <c r="J18" t="e">
        <f t="shared" si="0"/>
        <v>#N/A</v>
      </c>
      <c r="K18">
        <v>0.03994557787740993</v>
      </c>
      <c r="L18" s="12"/>
      <c r="M18">
        <v>5.0367379333742015</v>
      </c>
      <c r="N18">
        <v>5.010626789370516</v>
      </c>
      <c r="P18">
        <v>2597.9525539711876</v>
      </c>
      <c r="Q18">
        <v>968.9073958776877</v>
      </c>
      <c r="S18" s="13">
        <v>18965.648344861656</v>
      </c>
      <c r="T18" s="13">
        <v>3460.8634809519303</v>
      </c>
      <c r="U18" s="13">
        <v>1485.335323422678</v>
      </c>
      <c r="V18" s="13">
        <v>7047.180667390817</v>
      </c>
      <c r="W18" s="13">
        <v>71932</v>
      </c>
      <c r="X18" s="13">
        <v>2737.3485269227317</v>
      </c>
      <c r="Y18" s="13">
        <v>3972.863570295418</v>
      </c>
      <c r="Z18" s="13">
        <v>2760.8953653634667</v>
      </c>
      <c r="AA18" s="13"/>
      <c r="AB18" s="13">
        <v>72.64624505928856</v>
      </c>
      <c r="AC18" s="13">
        <v>427.35375494071144</v>
      </c>
      <c r="AD18" s="13">
        <v>165.55458818855905</v>
      </c>
      <c r="AE18" s="13">
        <v>37</v>
      </c>
      <c r="AF18" s="13">
        <v>122</v>
      </c>
      <c r="AG18" s="13">
        <v>90</v>
      </c>
      <c r="AH18" s="13">
        <v>302</v>
      </c>
      <c r="AI18" s="13">
        <v>-66</v>
      </c>
      <c r="AK18">
        <v>1.2532053486959527</v>
      </c>
      <c r="AL18">
        <v>3.7706521144408858</v>
      </c>
      <c r="AM18">
        <v>0.4026484485027515</v>
      </c>
      <c r="AN18">
        <v>0.6529889007614199</v>
      </c>
      <c r="AO18">
        <v>7.352807228774233</v>
      </c>
      <c r="AP18">
        <v>5.285907938738831</v>
      </c>
      <c r="AQ18">
        <v>0.4424325758457361</v>
      </c>
      <c r="AR18">
        <v>0.5273977073683229</v>
      </c>
      <c r="AT18">
        <v>0.056678765</v>
      </c>
      <c r="AU18">
        <v>0.021138367</v>
      </c>
      <c r="AV18">
        <v>0.00335905</v>
      </c>
      <c r="AW18">
        <v>0.00327248</v>
      </c>
      <c r="AX18">
        <v>0.0533221259832264</v>
      </c>
      <c r="AY18">
        <v>0.0189118392098571</v>
      </c>
      <c r="AZ18">
        <v>0.00340165391892653</v>
      </c>
      <c r="BA18">
        <v>0.00304310835115552</v>
      </c>
      <c r="BB18">
        <f t="shared" si="1"/>
        <v>0.06104825892510224</v>
      </c>
      <c r="BC18">
        <f t="shared" si="2"/>
        <v>0.1113015913624511</v>
      </c>
      <c r="BD18">
        <f t="shared" si="3"/>
        <v>-0.01260356418642683</v>
      </c>
      <c r="BE18">
        <f t="shared" si="4"/>
        <v>0.07266863027749437</v>
      </c>
      <c r="BJ18">
        <f t="shared" si="5"/>
        <v>-0.12414312220037682</v>
      </c>
    </row>
    <row r="19" spans="1:62" ht="12.75">
      <c r="A19">
        <v>195602</v>
      </c>
      <c r="B19">
        <v>1956</v>
      </c>
      <c r="C19">
        <v>2</v>
      </c>
      <c r="E19">
        <v>18.969</v>
      </c>
      <c r="F19" s="12">
        <v>167.869</v>
      </c>
      <c r="G19">
        <v>1450.06</v>
      </c>
      <c r="I19" s="12" t="e">
        <v>#N/A</v>
      </c>
      <c r="J19" t="e">
        <f t="shared" si="0"/>
        <v>#N/A</v>
      </c>
      <c r="K19">
        <v>1.0017013118189553</v>
      </c>
      <c r="L19" s="12"/>
      <c r="M19">
        <v>5.100390281750466</v>
      </c>
      <c r="N19">
        <v>5.005080101946141</v>
      </c>
      <c r="P19">
        <v>2586.0956929168433</v>
      </c>
      <c r="Q19">
        <v>969.4010819455586</v>
      </c>
      <c r="S19" s="13">
        <v>19206.95615118577</v>
      </c>
      <c r="T19" s="13">
        <v>3465.81088093337</v>
      </c>
      <c r="U19" s="13">
        <v>1551.0750662554528</v>
      </c>
      <c r="V19" s="13">
        <v>6900.518996512973</v>
      </c>
      <c r="W19" s="13">
        <v>71701</v>
      </c>
      <c r="X19" s="13">
        <v>2773.2882423118604</v>
      </c>
      <c r="Y19" s="13">
        <v>4364.299397708951</v>
      </c>
      <c r="Z19" s="13">
        <v>2821.546134747122</v>
      </c>
      <c r="AA19" s="13"/>
      <c r="AB19" s="13">
        <v>241.3078063241107</v>
      </c>
      <c r="AC19" s="13">
        <v>106.69219367588933</v>
      </c>
      <c r="AD19" s="13">
        <v>99.0233050847456</v>
      </c>
      <c r="AE19" s="13">
        <v>73</v>
      </c>
      <c r="AF19" s="13">
        <v>-231</v>
      </c>
      <c r="AG19" s="13">
        <v>81</v>
      </c>
      <c r="AH19" s="13">
        <v>371</v>
      </c>
      <c r="AI19" s="13">
        <v>-29</v>
      </c>
      <c r="AK19">
        <v>4.2110905316218625</v>
      </c>
      <c r="AL19">
        <v>0.9098866189589337</v>
      </c>
      <c r="AM19">
        <v>-0.7516531482381128</v>
      </c>
      <c r="AN19">
        <v>0.7885195250887973</v>
      </c>
      <c r="AO19">
        <v>-2.207745766848565</v>
      </c>
      <c r="AP19">
        <v>-1.587140871860902</v>
      </c>
      <c r="AQ19">
        <v>-2.3899950210412793</v>
      </c>
      <c r="AR19">
        <v>0.5577321729958533</v>
      </c>
      <c r="AT19">
        <v>0.056790221</v>
      </c>
      <c r="AU19">
        <v>0.021287883</v>
      </c>
      <c r="AV19">
        <v>0.0036033</v>
      </c>
      <c r="AW19">
        <v>0.00327573</v>
      </c>
      <c r="AX19">
        <v>0.0534136977820164</v>
      </c>
      <c r="AY19">
        <v>0.0190962270756271</v>
      </c>
      <c r="AZ19">
        <v>0.00342185245418557</v>
      </c>
      <c r="BA19">
        <v>0.00306463140252898</v>
      </c>
      <c r="BB19">
        <f t="shared" si="1"/>
        <v>0.061296919567752184</v>
      </c>
      <c r="BC19">
        <f t="shared" si="2"/>
        <v>0.1086472573737356</v>
      </c>
      <c r="BD19">
        <f t="shared" si="3"/>
        <v>0.051668034542451835</v>
      </c>
      <c r="BE19">
        <f t="shared" si="4"/>
        <v>0.06661344304185413</v>
      </c>
      <c r="BJ19">
        <f t="shared" si="5"/>
        <v>-0.05100672629319762</v>
      </c>
    </row>
    <row r="20" spans="1:62" ht="12.75">
      <c r="A20">
        <v>195603</v>
      </c>
      <c r="B20">
        <v>1956</v>
      </c>
      <c r="C20">
        <v>3</v>
      </c>
      <c r="E20">
        <v>19.155</v>
      </c>
      <c r="F20" s="12">
        <v>168.654</v>
      </c>
      <c r="G20">
        <v>1465.17</v>
      </c>
      <c r="I20" s="12" t="e">
        <v>#N/A</v>
      </c>
      <c r="J20" t="e">
        <f t="shared" si="0"/>
        <v>#N/A</v>
      </c>
      <c r="K20">
        <v>0.1513974790531851</v>
      </c>
      <c r="L20" s="12"/>
      <c r="M20">
        <v>5.1281280165076994</v>
      </c>
      <c r="N20">
        <v>5.006323142623496</v>
      </c>
      <c r="P20">
        <v>2555.4284865670597</v>
      </c>
      <c r="Q20">
        <v>962.2813330534859</v>
      </c>
      <c r="S20" s="13">
        <v>19626.017786561264</v>
      </c>
      <c r="T20" s="13">
        <v>3741.3827871135345</v>
      </c>
      <c r="U20" s="13">
        <v>1580.5893855521444</v>
      </c>
      <c r="V20" s="13">
        <v>6731.866004245759</v>
      </c>
      <c r="W20" s="13">
        <v>71613</v>
      </c>
      <c r="X20" s="13">
        <v>2817.707008372343</v>
      </c>
      <c r="Y20" s="13">
        <v>4923.043499204601</v>
      </c>
      <c r="Z20" s="13">
        <v>2829.9943641433397</v>
      </c>
      <c r="AA20" s="13"/>
      <c r="AB20" s="13">
        <v>419.06163537549406</v>
      </c>
      <c r="AC20" s="13">
        <v>299.93836462450594</v>
      </c>
      <c r="AD20" s="13">
        <v>68.0785222457626</v>
      </c>
      <c r="AE20" s="13">
        <v>70</v>
      </c>
      <c r="AF20" s="13">
        <v>-88</v>
      </c>
      <c r="AG20" s="13">
        <v>74</v>
      </c>
      <c r="AH20" s="13">
        <v>550</v>
      </c>
      <c r="AI20" s="13">
        <v>-26</v>
      </c>
      <c r="AK20">
        <v>1.8666738118514516</v>
      </c>
      <c r="AL20">
        <v>0.9282423651675703</v>
      </c>
      <c r="AM20">
        <v>-0.10885243766016811</v>
      </c>
      <c r="AN20">
        <v>0.7666574441489398</v>
      </c>
      <c r="AO20">
        <v>-2.5490256465733543</v>
      </c>
      <c r="AP20">
        <v>-1.832485808759218</v>
      </c>
      <c r="AQ20">
        <v>0.036127123760851115</v>
      </c>
      <c r="AR20">
        <v>0.6075573130741194</v>
      </c>
      <c r="AT20">
        <v>0.056344888</v>
      </c>
      <c r="AU20">
        <v>0.021217433</v>
      </c>
      <c r="AV20">
        <v>0.0037197</v>
      </c>
      <c r="AW20">
        <v>0.00329313</v>
      </c>
      <c r="AX20">
        <v>0.0535061737778175</v>
      </c>
      <c r="AY20">
        <v>0.0192826047909846</v>
      </c>
      <c r="AZ20">
        <v>0.00344218189699067</v>
      </c>
      <c r="BA20">
        <v>0.00308633591993512</v>
      </c>
      <c r="BB20">
        <f t="shared" si="1"/>
        <v>0.05169447268795002</v>
      </c>
      <c r="BC20">
        <f t="shared" si="2"/>
        <v>0.09561977176238967</v>
      </c>
      <c r="BD20">
        <f t="shared" si="3"/>
        <v>0.07753747717116433</v>
      </c>
      <c r="BE20">
        <f t="shared" si="4"/>
        <v>0.06485387941503618</v>
      </c>
      <c r="BJ20">
        <f t="shared" si="5"/>
        <v>-0.021593302921562002</v>
      </c>
    </row>
    <row r="21" spans="1:62" ht="12.75">
      <c r="A21">
        <v>195604</v>
      </c>
      <c r="B21">
        <v>1956</v>
      </c>
      <c r="C21">
        <v>4</v>
      </c>
      <c r="E21">
        <v>19.269</v>
      </c>
      <c r="F21" s="12">
        <v>169.497</v>
      </c>
      <c r="G21">
        <v>1497.83</v>
      </c>
      <c r="I21" s="12" t="e">
        <v>#N/A</v>
      </c>
      <c r="J21" t="e">
        <f t="shared" si="0"/>
        <v>#N/A</v>
      </c>
      <c r="K21">
        <v>0.4844947650048008</v>
      </c>
      <c r="L21" s="12"/>
      <c r="M21">
        <v>5.175130906885491</v>
      </c>
      <c r="N21">
        <v>4.9530690214420225</v>
      </c>
      <c r="P21">
        <v>2549.5801972810077</v>
      </c>
      <c r="Q21">
        <v>982.2164944841493</v>
      </c>
      <c r="S21" s="13">
        <v>20374.83325098814</v>
      </c>
      <c r="T21" s="13">
        <v>3315.63459912918</v>
      </c>
      <c r="U21" s="13">
        <v>1640.0268400114026</v>
      </c>
      <c r="V21" s="13">
        <v>6961</v>
      </c>
      <c r="W21" s="13">
        <v>70854</v>
      </c>
      <c r="X21" s="13">
        <v>2826</v>
      </c>
      <c r="Y21" s="13">
        <v>5643.1562774614695</v>
      </c>
      <c r="Z21" s="13">
        <v>3022</v>
      </c>
      <c r="AA21" s="13"/>
      <c r="AB21" s="13">
        <v>748.8154644268775</v>
      </c>
      <c r="AC21" s="13">
        <v>-374.8154644268775</v>
      </c>
      <c r="AD21" s="13">
        <v>26.30306541313555</v>
      </c>
      <c r="AE21" s="13">
        <v>76</v>
      </c>
      <c r="AF21" s="13">
        <v>-759</v>
      </c>
      <c r="AG21" s="13">
        <v>65</v>
      </c>
      <c r="AH21" s="13">
        <v>728</v>
      </c>
      <c r="AI21" s="13">
        <v>-78</v>
      </c>
      <c r="AK21">
        <v>1.0753477865025312</v>
      </c>
      <c r="AL21">
        <v>0.6674253890904078</v>
      </c>
      <c r="AM21">
        <v>-0.41826465453793604</v>
      </c>
      <c r="AN21">
        <v>0.4948035773834283</v>
      </c>
      <c r="AO21">
        <v>3.821218424928505</v>
      </c>
      <c r="AP21">
        <v>2.747060840782022</v>
      </c>
      <c r="AQ21">
        <v>-0.6272285934274727</v>
      </c>
      <c r="AR21">
        <v>0.5606658140389051</v>
      </c>
      <c r="AT21">
        <v>0.055593926</v>
      </c>
      <c r="AU21">
        <v>0.021417358</v>
      </c>
      <c r="AV21">
        <v>0.00385558</v>
      </c>
      <c r="AW21">
        <v>0.0030878</v>
      </c>
      <c r="AX21">
        <v>0.0535996294960305</v>
      </c>
      <c r="AY21">
        <v>0.0194710171477297</v>
      </c>
      <c r="AZ21">
        <v>0.00346264365057849</v>
      </c>
      <c r="BA21">
        <v>0.00310822628612929</v>
      </c>
      <c r="BB21">
        <f t="shared" si="1"/>
        <v>0.03653179501921899</v>
      </c>
      <c r="BC21">
        <f t="shared" si="2"/>
        <v>0.09527465492828835</v>
      </c>
      <c r="BD21">
        <f t="shared" si="3"/>
        <v>0.10748909146956631</v>
      </c>
      <c r="BE21">
        <f t="shared" si="4"/>
        <v>-0.006593374264271645</v>
      </c>
      <c r="BJ21">
        <f t="shared" si="5"/>
        <v>0.07432469427891664</v>
      </c>
    </row>
    <row r="22" spans="1:62" ht="12.75">
      <c r="A22">
        <v>195701</v>
      </c>
      <c r="B22">
        <v>1957</v>
      </c>
      <c r="C22">
        <v>1</v>
      </c>
      <c r="E22">
        <v>19.443</v>
      </c>
      <c r="F22" s="12">
        <v>170.218</v>
      </c>
      <c r="G22">
        <v>1504.32</v>
      </c>
      <c r="I22" s="12" t="e">
        <v>#N/A</v>
      </c>
      <c r="J22" t="e">
        <f t="shared" si="0"/>
        <v>#N/A</v>
      </c>
      <c r="K22">
        <v>0.5892348346741895</v>
      </c>
      <c r="L22" s="12"/>
      <c r="M22">
        <v>5.236931830728168</v>
      </c>
      <c r="N22">
        <v>5.022783842322537</v>
      </c>
      <c r="P22">
        <v>2525.8539071779355</v>
      </c>
      <c r="Q22">
        <v>972.1080126597284</v>
      </c>
      <c r="S22" s="13">
        <v>20173.125741106716</v>
      </c>
      <c r="T22" s="13">
        <v>3390.1960083256768</v>
      </c>
      <c r="U22" s="13">
        <v>1620.1025330462835</v>
      </c>
      <c r="V22" s="13">
        <v>6685.4478233576365</v>
      </c>
      <c r="W22" s="13">
        <v>71433</v>
      </c>
      <c r="X22" s="13">
        <v>3061.6878483274863</v>
      </c>
      <c r="Y22" s="13">
        <v>6248.827543153759</v>
      </c>
      <c r="Z22" s="13">
        <v>2977.2335998494013</v>
      </c>
      <c r="AA22" s="13"/>
      <c r="AB22" s="13">
        <v>-201.707509881423</v>
      </c>
      <c r="AC22" s="13">
        <v>21.707509881422922</v>
      </c>
      <c r="AD22" s="13">
        <v>44.86993511652535</v>
      </c>
      <c r="AE22" s="13">
        <v>107</v>
      </c>
      <c r="AF22" s="13">
        <v>579</v>
      </c>
      <c r="AG22" s="13">
        <v>217</v>
      </c>
      <c r="AH22" s="13">
        <v>474</v>
      </c>
      <c r="AI22" s="13">
        <v>-223</v>
      </c>
      <c r="AK22">
        <v>7.508280250601765</v>
      </c>
      <c r="AL22">
        <v>3.1588337038128236</v>
      </c>
      <c r="AM22">
        <v>1.7267313240205064</v>
      </c>
      <c r="AN22">
        <v>0.8629313933426033</v>
      </c>
      <c r="AO22">
        <v>-4.671663758927957</v>
      </c>
      <c r="AP22">
        <v>-3.358443079236342</v>
      </c>
      <c r="AQ22">
        <v>2.3961908656589554</v>
      </c>
      <c r="AR22">
        <v>0.6816227787003124</v>
      </c>
      <c r="AT22">
        <v>0.055569534</v>
      </c>
      <c r="AU22">
        <v>0.021386664</v>
      </c>
      <c r="AV22">
        <v>0.00413808</v>
      </c>
      <c r="AW22">
        <v>0.00334038</v>
      </c>
      <c r="AX22">
        <v>0.0536941421667345</v>
      </c>
      <c r="AY22">
        <v>0.0196615108542303</v>
      </c>
      <c r="AZ22">
        <v>0.00348323924916705</v>
      </c>
      <c r="BA22">
        <v>0.00313030706199107</v>
      </c>
      <c r="BB22">
        <f t="shared" si="1"/>
        <v>0.03433119029065246</v>
      </c>
      <c r="BC22">
        <f t="shared" si="2"/>
        <v>0.08410458928857167</v>
      </c>
      <c r="BD22">
        <f t="shared" si="3"/>
        <v>0.17226923257815052</v>
      </c>
      <c r="BE22">
        <f t="shared" si="4"/>
        <v>0.06495347035926802</v>
      </c>
      <c r="BJ22">
        <f t="shared" si="5"/>
        <v>0.06690176126504846</v>
      </c>
    </row>
    <row r="23" spans="1:62" ht="12.75">
      <c r="A23">
        <v>195702</v>
      </c>
      <c r="B23">
        <v>1957</v>
      </c>
      <c r="C23">
        <v>2</v>
      </c>
      <c r="E23">
        <v>19.569</v>
      </c>
      <c r="F23" s="12">
        <v>170.915</v>
      </c>
      <c r="G23">
        <v>1537.4</v>
      </c>
      <c r="I23" s="12" t="e">
        <v>#N/A</v>
      </c>
      <c r="J23" t="e">
        <f t="shared" si="0"/>
        <v>#N/A</v>
      </c>
      <c r="K23">
        <v>0.17450139711607632</v>
      </c>
      <c r="L23" s="12"/>
      <c r="M23">
        <v>5.206101197771399</v>
      </c>
      <c r="N23">
        <v>5.022138951519985</v>
      </c>
      <c r="P23">
        <v>2541.9320581380225</v>
      </c>
      <c r="Q23">
        <v>976.4411114249293</v>
      </c>
      <c r="S23" s="13">
        <v>20788.110424901184</v>
      </c>
      <c r="T23" s="13">
        <v>3271.178755470686</v>
      </c>
      <c r="U23" s="13">
        <v>1786.6364314170303</v>
      </c>
      <c r="V23" s="13">
        <v>7251.543491100685</v>
      </c>
      <c r="W23" s="13">
        <v>71933</v>
      </c>
      <c r="X23" s="13">
        <v>3126.522774836873</v>
      </c>
      <c r="Y23" s="13">
        <v>7681.4749930929365</v>
      </c>
      <c r="Z23" s="13">
        <v>2997.9387910434084</v>
      </c>
      <c r="AA23" s="13"/>
      <c r="AB23" s="13">
        <v>614.9846837944664</v>
      </c>
      <c r="AC23" s="13">
        <v>-52.984683794466406</v>
      </c>
      <c r="AD23" s="13">
        <v>80.4564353813558</v>
      </c>
      <c r="AE23" s="13">
        <v>72</v>
      </c>
      <c r="AF23" s="13">
        <v>500</v>
      </c>
      <c r="AG23" s="13">
        <v>126</v>
      </c>
      <c r="AH23" s="13">
        <v>1189</v>
      </c>
      <c r="AI23" s="13">
        <v>-84</v>
      </c>
      <c r="AK23">
        <v>5.856588459676658</v>
      </c>
      <c r="AL23">
        <v>4.962782935974093</v>
      </c>
      <c r="AM23">
        <v>-0.971253553004222</v>
      </c>
      <c r="AN23">
        <v>0.8969570797118687</v>
      </c>
      <c r="AO23">
        <v>8.05228898776071</v>
      </c>
      <c r="AP23">
        <v>5.788762980056975</v>
      </c>
      <c r="AQ23">
        <v>-1.1980146488841226</v>
      </c>
      <c r="AR23">
        <v>0.7273168550818163</v>
      </c>
      <c r="AT23">
        <v>0.055300095</v>
      </c>
      <c r="AU23">
        <v>0.021242616</v>
      </c>
      <c r="AV23">
        <v>0.00396774</v>
      </c>
      <c r="AW23">
        <v>0.00330103</v>
      </c>
      <c r="AX23">
        <v>0.0537897904091132</v>
      </c>
      <c r="AY23">
        <v>0.0198541345979478</v>
      </c>
      <c r="AZ23">
        <v>0.00350397040527712</v>
      </c>
      <c r="BA23">
        <v>0.00315258289751794</v>
      </c>
      <c r="BB23">
        <f t="shared" si="1"/>
        <v>0.027690946617244805</v>
      </c>
      <c r="BC23">
        <f t="shared" si="2"/>
        <v>0.06759707510003832</v>
      </c>
      <c r="BD23">
        <f t="shared" si="3"/>
        <v>0.12429993602635392</v>
      </c>
      <c r="BE23">
        <f t="shared" si="4"/>
        <v>0.046012456670976754</v>
      </c>
      <c r="BJ23">
        <f t="shared" si="5"/>
        <v>0.04650929695381734</v>
      </c>
    </row>
    <row r="24" spans="1:62" ht="12.75">
      <c r="A24">
        <v>195703</v>
      </c>
      <c r="B24">
        <v>1957</v>
      </c>
      <c r="C24">
        <v>3</v>
      </c>
      <c r="E24">
        <v>19.723</v>
      </c>
      <c r="F24" s="12">
        <v>171.684</v>
      </c>
      <c r="G24">
        <v>1527.88</v>
      </c>
      <c r="I24" s="12" t="e">
        <v>#N/A</v>
      </c>
      <c r="J24" t="e">
        <f t="shared" si="0"/>
        <v>#N/A</v>
      </c>
      <c r="K24">
        <v>-0.5617319566348239</v>
      </c>
      <c r="L24" s="12"/>
      <c r="M24">
        <v>5.168875639334203</v>
      </c>
      <c r="N24">
        <v>4.984871996357264</v>
      </c>
      <c r="P24">
        <v>2536.391298191921</v>
      </c>
      <c r="Q24">
        <v>957.452661915816</v>
      </c>
      <c r="S24" s="13">
        <v>21093.249011857704</v>
      </c>
      <c r="T24" s="13">
        <v>2931.6933326853564</v>
      </c>
      <c r="U24" s="13">
        <v>1652.4203933669132</v>
      </c>
      <c r="V24" s="13">
        <v>6499.782454981868</v>
      </c>
      <c r="W24" s="13">
        <v>73059</v>
      </c>
      <c r="X24" s="13">
        <v>3099.10309923947</v>
      </c>
      <c r="Y24" s="13">
        <v>7470.588944230906</v>
      </c>
      <c r="Z24" s="13">
        <v>2782.2216932065485</v>
      </c>
      <c r="AA24" s="13"/>
      <c r="AB24" s="13">
        <v>305.13858695652175</v>
      </c>
      <c r="AC24" s="13">
        <v>-279.13858695652175</v>
      </c>
      <c r="AD24" s="13">
        <v>0</v>
      </c>
      <c r="AE24" s="13">
        <v>6</v>
      </c>
      <c r="AF24" s="13">
        <v>1126</v>
      </c>
      <c r="AG24" s="13">
        <v>31</v>
      </c>
      <c r="AH24" s="13">
        <v>399</v>
      </c>
      <c r="AI24" s="13">
        <v>-20</v>
      </c>
      <c r="AK24">
        <v>-2.0082720235043032</v>
      </c>
      <c r="AL24">
        <v>-8.71941581996155</v>
      </c>
      <c r="AM24">
        <v>-0.7391083199208439</v>
      </c>
      <c r="AN24">
        <v>1.0079163075579256</v>
      </c>
      <c r="AO24">
        <v>-10.06297289932009</v>
      </c>
      <c r="AP24">
        <v>-7.234236758944281</v>
      </c>
      <c r="AQ24">
        <v>-1.0283060058289117</v>
      </c>
      <c r="AR24">
        <v>0.7389700560386024</v>
      </c>
      <c r="AT24">
        <v>0.0562121</v>
      </c>
      <c r="AU24">
        <v>0.021219291</v>
      </c>
      <c r="AV24">
        <v>0.00389428</v>
      </c>
      <c r="AW24">
        <v>0.00323978</v>
      </c>
      <c r="AX24">
        <v>0.0538866542047247</v>
      </c>
      <c r="AY24">
        <v>0.0200489390195226</v>
      </c>
      <c r="AZ24">
        <v>0.0035248391098385</v>
      </c>
      <c r="BA24">
        <v>0.0031750586281157</v>
      </c>
      <c r="BB24">
        <f t="shared" si="1"/>
        <v>0.04224919184099951</v>
      </c>
      <c r="BC24">
        <f t="shared" si="2"/>
        <v>0.05673448513166024</v>
      </c>
      <c r="BD24">
        <f t="shared" si="3"/>
        <v>0.09967401723699698</v>
      </c>
      <c r="BE24">
        <f t="shared" si="4"/>
        <v>0.020179328541855668</v>
      </c>
      <c r="BJ24">
        <f t="shared" si="5"/>
        <v>0.07083626669488087</v>
      </c>
    </row>
    <row r="25" spans="1:62" ht="12.75">
      <c r="A25">
        <v>195704</v>
      </c>
      <c r="B25">
        <v>1957</v>
      </c>
      <c r="C25">
        <v>4</v>
      </c>
      <c r="E25">
        <v>19.822</v>
      </c>
      <c r="F25" s="12">
        <v>172.463</v>
      </c>
      <c r="G25">
        <v>1532.8</v>
      </c>
      <c r="I25" s="12" t="e">
        <v>#N/A</v>
      </c>
      <c r="J25" t="e">
        <f t="shared" si="0"/>
        <v>#N/A</v>
      </c>
      <c r="K25">
        <v>-1.531688241669672</v>
      </c>
      <c r="L25" s="12"/>
      <c r="M25">
        <v>5.1251501670840405</v>
      </c>
      <c r="N25">
        <v>4.965185517391362</v>
      </c>
      <c r="P25">
        <v>2543.5611627966196</v>
      </c>
      <c r="Q25">
        <v>935.956976693039</v>
      </c>
      <c r="S25" s="13">
        <v>21086.218379446636</v>
      </c>
      <c r="T25" s="13">
        <v>3298.29132286809</v>
      </c>
      <c r="U25" s="13">
        <v>1698.8669609047092</v>
      </c>
      <c r="V25" s="13">
        <v>6091</v>
      </c>
      <c r="W25" s="13">
        <v>74033</v>
      </c>
      <c r="X25" s="13">
        <v>3255</v>
      </c>
      <c r="Y25" s="13">
        <v>7393.591852780158</v>
      </c>
      <c r="Z25" s="13">
        <v>2693</v>
      </c>
      <c r="AA25" s="13"/>
      <c r="AB25" s="13">
        <v>-7.030632411067188</v>
      </c>
      <c r="AC25" s="13">
        <v>384.0306324110672</v>
      </c>
      <c r="AD25" s="13">
        <v>114.4956965042371</v>
      </c>
      <c r="AE25" s="13">
        <v>-38</v>
      </c>
      <c r="AF25" s="13">
        <v>974</v>
      </c>
      <c r="AG25" s="13">
        <v>61</v>
      </c>
      <c r="AH25" s="13">
        <v>380</v>
      </c>
      <c r="AI25" s="13">
        <v>-73</v>
      </c>
      <c r="AK25">
        <v>-4.829389957811329</v>
      </c>
      <c r="AL25">
        <v>-6.887512281344424</v>
      </c>
      <c r="AM25">
        <v>0.398689822563665</v>
      </c>
      <c r="AN25">
        <v>1.05665247085542</v>
      </c>
      <c r="AO25">
        <v>-4.80676561178217</v>
      </c>
      <c r="AP25">
        <v>-3.455567338627468</v>
      </c>
      <c r="AQ25">
        <v>0.3253505858371665</v>
      </c>
      <c r="AR25">
        <v>0.7932799540363421</v>
      </c>
      <c r="AT25">
        <v>0.056728343</v>
      </c>
      <c r="AU25">
        <v>0.02087439</v>
      </c>
      <c r="AV25">
        <v>0.0037513</v>
      </c>
      <c r="AW25">
        <v>0.00319676</v>
      </c>
      <c r="AX25">
        <v>0.0539848147718008</v>
      </c>
      <c r="AY25">
        <v>0.020245976638585</v>
      </c>
      <c r="AZ25">
        <v>0.00354584756921678</v>
      </c>
      <c r="BA25">
        <v>0.00319773925443403</v>
      </c>
      <c r="BB25">
        <f t="shared" si="1"/>
        <v>0.04957116329196154</v>
      </c>
      <c r="BC25">
        <f t="shared" si="2"/>
        <v>0.03056695945523069</v>
      </c>
      <c r="BD25">
        <f t="shared" si="3"/>
        <v>0.05632522653041416</v>
      </c>
      <c r="BE25">
        <f t="shared" si="4"/>
        <v>-0.0003062802583029267</v>
      </c>
      <c r="BJ25">
        <f t="shared" si="5"/>
        <v>0.07588671776630351</v>
      </c>
    </row>
    <row r="26" spans="1:62" ht="12.75">
      <c r="A26">
        <v>195801</v>
      </c>
      <c r="B26">
        <v>1958</v>
      </c>
      <c r="C26">
        <v>1</v>
      </c>
      <c r="E26">
        <v>20.074</v>
      </c>
      <c r="F26" s="12">
        <v>173.116</v>
      </c>
      <c r="G26">
        <v>1564.87</v>
      </c>
      <c r="I26" s="12" t="e">
        <v>#N/A</v>
      </c>
      <c r="J26" t="e">
        <f t="shared" si="0"/>
        <v>#N/A</v>
      </c>
      <c r="K26">
        <v>0.23117878143502543</v>
      </c>
      <c r="L26" s="12"/>
      <c r="M26">
        <v>4.993668654572351</v>
      </c>
      <c r="N26">
        <v>4.94365823399769</v>
      </c>
      <c r="P26">
        <v>2547.731173819236</v>
      </c>
      <c r="Q26">
        <v>952.4856620056858</v>
      </c>
      <c r="S26" s="13">
        <v>21949.341650197624</v>
      </c>
      <c r="T26" s="13">
        <v>2996.7731117222997</v>
      </c>
      <c r="U26" s="13">
        <v>1808.1770896222752</v>
      </c>
      <c r="V26" s="13">
        <v>6382.380595148787</v>
      </c>
      <c r="W26" s="13">
        <v>74103</v>
      </c>
      <c r="X26" s="13">
        <v>3699.313957414548</v>
      </c>
      <c r="Y26" s="13">
        <v>7681.132464469545</v>
      </c>
      <c r="Z26" s="13">
        <v>2586.1306766103926</v>
      </c>
      <c r="AA26" s="13"/>
      <c r="AB26" s="13">
        <v>863.123270750988</v>
      </c>
      <c r="AC26" s="13">
        <v>-554.1232707509881</v>
      </c>
      <c r="AD26" s="13">
        <v>44.86993511652535</v>
      </c>
      <c r="AE26" s="13">
        <v>-30</v>
      </c>
      <c r="AF26" s="13">
        <v>70</v>
      </c>
      <c r="AG26" s="13">
        <v>271</v>
      </c>
      <c r="AH26" s="13">
        <v>167</v>
      </c>
      <c r="AI26" s="13">
        <v>-150</v>
      </c>
      <c r="AK26">
        <v>-3.2650269424243947</v>
      </c>
      <c r="AL26">
        <v>3.352635755647397</v>
      </c>
      <c r="AM26">
        <v>6.286715799705609</v>
      </c>
      <c r="AN26">
        <v>0.907220672045979</v>
      </c>
      <c r="AO26">
        <v>6.203820300037974</v>
      </c>
      <c r="AP26">
        <v>4.459905170116455</v>
      </c>
      <c r="AQ26">
        <v>8.095983104468523</v>
      </c>
      <c r="AR26">
        <v>0.7952174128663152</v>
      </c>
      <c r="AT26">
        <v>0.056577853</v>
      </c>
      <c r="AU26">
        <v>0.021151994</v>
      </c>
      <c r="AV26">
        <v>0.00327503</v>
      </c>
      <c r="AW26">
        <v>0.00311527</v>
      </c>
      <c r="AX26">
        <v>0.0540843549170782</v>
      </c>
      <c r="AY26">
        <v>0.0204453018216283</v>
      </c>
      <c r="AZ26">
        <v>0.0035669981745568</v>
      </c>
      <c r="BA26">
        <v>0.00322062991201826</v>
      </c>
      <c r="BB26">
        <f t="shared" si="1"/>
        <v>0.04507266307728086</v>
      </c>
      <c r="BC26">
        <f t="shared" si="2"/>
        <v>0.03398106368720688</v>
      </c>
      <c r="BD26">
        <f t="shared" si="3"/>
        <v>-0.08539736526734298</v>
      </c>
      <c r="BE26">
        <f t="shared" si="4"/>
        <v>-0.03326113942393594</v>
      </c>
      <c r="BJ26">
        <f t="shared" si="5"/>
        <v>-0.035968032706813924</v>
      </c>
    </row>
    <row r="27" spans="1:62" ht="12.75">
      <c r="A27">
        <v>195802</v>
      </c>
      <c r="B27">
        <v>1958</v>
      </c>
      <c r="C27">
        <v>2</v>
      </c>
      <c r="E27">
        <v>20.114</v>
      </c>
      <c r="F27" s="12">
        <v>173.781</v>
      </c>
      <c r="G27">
        <v>1589.73</v>
      </c>
      <c r="I27" s="12" t="e">
        <v>#N/A</v>
      </c>
      <c r="J27" t="e">
        <f t="shared" si="0"/>
        <v>#N/A</v>
      </c>
      <c r="K27">
        <v>0.677780555889566</v>
      </c>
      <c r="L27" s="12"/>
      <c r="M27">
        <v>4.98784401417579</v>
      </c>
      <c r="N27">
        <v>4.968138943096458</v>
      </c>
      <c r="P27">
        <v>2561.774007658347</v>
      </c>
      <c r="Q27">
        <v>975.6924966982568</v>
      </c>
      <c r="S27" s="13">
        <v>22439.92625988142</v>
      </c>
      <c r="T27" s="13">
        <v>2624.879219706511</v>
      </c>
      <c r="U27" s="13">
        <v>1928.337265317586</v>
      </c>
      <c r="V27" s="13">
        <v>6840.4061312240165</v>
      </c>
      <c r="W27" s="13">
        <v>73717</v>
      </c>
      <c r="X27" s="13">
        <v>4139.935907565468</v>
      </c>
      <c r="Y27" s="13">
        <v>8429.356618459531</v>
      </c>
      <c r="Z27" s="13">
        <v>2451.5271376103888</v>
      </c>
      <c r="AA27" s="13"/>
      <c r="AB27" s="13">
        <v>490.5846096837945</v>
      </c>
      <c r="AC27" s="13">
        <v>-479.58460968379444</v>
      </c>
      <c r="AD27" s="13">
        <v>23.20858712923725</v>
      </c>
      <c r="AE27" s="13">
        <v>-18</v>
      </c>
      <c r="AF27" s="13">
        <v>-386</v>
      </c>
      <c r="AG27" s="13">
        <v>340</v>
      </c>
      <c r="AH27" s="13">
        <v>444</v>
      </c>
      <c r="AI27" s="13">
        <v>-290</v>
      </c>
      <c r="AK27">
        <v>7.935184406825712</v>
      </c>
      <c r="AL27">
        <v>5.965880721021953</v>
      </c>
      <c r="AM27">
        <v>3.639166809435732</v>
      </c>
      <c r="AN27">
        <v>0.6985541429673742</v>
      </c>
      <c r="AO27">
        <v>8.16884428011725</v>
      </c>
      <c r="AP27">
        <v>5.87255418061483</v>
      </c>
      <c r="AQ27">
        <v>4.120860426667233</v>
      </c>
      <c r="AR27">
        <v>0.48820199518863444</v>
      </c>
      <c r="AT27">
        <v>0.056327203</v>
      </c>
      <c r="AU27">
        <v>0.021453114</v>
      </c>
      <c r="AV27">
        <v>0.00322382</v>
      </c>
      <c r="AW27">
        <v>0.00316091</v>
      </c>
      <c r="AX27">
        <v>0.0541853592294024</v>
      </c>
      <c r="AY27">
        <v>0.0206469706148018</v>
      </c>
      <c r="AZ27">
        <v>0.00358829344194347</v>
      </c>
      <c r="BA27">
        <v>0.00324373584682668</v>
      </c>
      <c r="BB27">
        <f t="shared" si="1"/>
        <v>0.03876685081164233</v>
      </c>
      <c r="BC27">
        <f t="shared" si="2"/>
        <v>0.03830120247940849</v>
      </c>
      <c r="BD27">
        <f t="shared" si="3"/>
        <v>-0.10710973329732987</v>
      </c>
      <c r="BE27">
        <f t="shared" si="4"/>
        <v>-0.025865743883573877</v>
      </c>
      <c r="BJ27">
        <f t="shared" si="5"/>
        <v>-0.07442114732171107</v>
      </c>
    </row>
    <row r="28" spans="1:62" ht="12.75">
      <c r="A28">
        <v>195803</v>
      </c>
      <c r="B28">
        <v>1958</v>
      </c>
      <c r="C28">
        <v>3</v>
      </c>
      <c r="E28">
        <v>20.137</v>
      </c>
      <c r="F28" s="12">
        <v>174.535</v>
      </c>
      <c r="G28">
        <v>1644.06</v>
      </c>
      <c r="I28" s="12" t="e">
        <v>#N/A</v>
      </c>
      <c r="J28" t="e">
        <f t="shared" si="0"/>
        <v>#N/A</v>
      </c>
      <c r="K28">
        <v>-0.7707534095632782</v>
      </c>
      <c r="L28" s="12"/>
      <c r="M28">
        <v>4.987237966153309</v>
      </c>
      <c r="N28">
        <v>4.942565526101716</v>
      </c>
      <c r="P28">
        <v>2563.2980755693707</v>
      </c>
      <c r="Q28">
        <v>993.5526692976916</v>
      </c>
      <c r="S28" s="13">
        <v>22001.92625988142</v>
      </c>
      <c r="T28" s="13">
        <v>3385.0323170802894</v>
      </c>
      <c r="U28" s="13">
        <v>2082.223962251632</v>
      </c>
      <c r="V28" s="13">
        <v>7561.202717265126</v>
      </c>
      <c r="W28" s="13">
        <v>73985</v>
      </c>
      <c r="X28" s="13">
        <v>4162.956972814702</v>
      </c>
      <c r="Y28" s="13">
        <v>9056.853221337991</v>
      </c>
      <c r="Z28" s="13">
        <v>2566.745373326012</v>
      </c>
      <c r="AA28" s="13"/>
      <c r="AB28" s="13">
        <v>-438</v>
      </c>
      <c r="AC28" s="13">
        <v>838</v>
      </c>
      <c r="AD28" s="13">
        <v>6.1889565677966</v>
      </c>
      <c r="AE28" s="13">
        <v>-8</v>
      </c>
      <c r="AF28" s="13">
        <v>268</v>
      </c>
      <c r="AG28" s="13">
        <v>88</v>
      </c>
      <c r="AH28" s="13">
        <v>169</v>
      </c>
      <c r="AI28" s="13">
        <v>-18</v>
      </c>
      <c r="AK28">
        <v>7.491564364475456</v>
      </c>
      <c r="AL28">
        <v>6.883899943854127</v>
      </c>
      <c r="AM28">
        <v>-0.7481430291022267</v>
      </c>
      <c r="AN28">
        <v>0.45433789358662724</v>
      </c>
      <c r="AO28">
        <v>11.018653860596785</v>
      </c>
      <c r="AP28">
        <v>7.921272529492581</v>
      </c>
      <c r="AQ28">
        <v>-2.5851332178063697</v>
      </c>
      <c r="AR28">
        <v>0.21903764171432133</v>
      </c>
      <c r="AT28">
        <v>0.054797248</v>
      </c>
      <c r="AU28">
        <v>0.021239805</v>
      </c>
      <c r="AV28">
        <v>0.00313249</v>
      </c>
      <c r="AW28">
        <v>0.00299563</v>
      </c>
      <c r="AX28">
        <v>0.0542879140094932</v>
      </c>
      <c r="AY28">
        <v>0.0208510408223508</v>
      </c>
      <c r="AZ28">
        <v>0.00360973580238273</v>
      </c>
      <c r="BA28">
        <v>0.00326706237267961</v>
      </c>
      <c r="BB28">
        <f t="shared" si="1"/>
        <v>0.009338349643190913</v>
      </c>
      <c r="BC28">
        <f t="shared" si="2"/>
        <v>0.01847314900455377</v>
      </c>
      <c r="BD28">
        <f t="shared" si="3"/>
        <v>-0.14180636928650614</v>
      </c>
      <c r="BE28">
        <f t="shared" si="4"/>
        <v>-0.08673666413484682</v>
      </c>
      <c r="BJ28">
        <f t="shared" si="5"/>
        <v>-0.052301259590194424</v>
      </c>
    </row>
    <row r="29" spans="1:62" ht="12.75">
      <c r="A29">
        <v>195804</v>
      </c>
      <c r="B29">
        <v>1958</v>
      </c>
      <c r="C29">
        <v>4</v>
      </c>
      <c r="E29">
        <v>20.144</v>
      </c>
      <c r="F29" s="12">
        <v>175.34</v>
      </c>
      <c r="G29">
        <v>1675.04</v>
      </c>
      <c r="I29" s="12" t="e">
        <v>#N/A</v>
      </c>
      <c r="J29" t="e">
        <f t="shared" si="0"/>
        <v>#N/A</v>
      </c>
      <c r="K29">
        <v>-0.30878398430460874</v>
      </c>
      <c r="L29" s="12"/>
      <c r="M29">
        <v>4.982288756183443</v>
      </c>
      <c r="N29">
        <v>4.991950667095179</v>
      </c>
      <c r="P29">
        <v>2598.5787846148437</v>
      </c>
      <c r="Q29">
        <v>1020.1399493461693</v>
      </c>
      <c r="S29" s="13">
        <v>22007.649456521736</v>
      </c>
      <c r="T29" s="13">
        <v>3643.6547325274873</v>
      </c>
      <c r="U29" s="13">
        <v>2313.5822024741337</v>
      </c>
      <c r="V29" s="13">
        <v>8305</v>
      </c>
      <c r="W29" s="13">
        <v>74091</v>
      </c>
      <c r="X29" s="13">
        <v>3931</v>
      </c>
      <c r="Y29" s="13">
        <v>9753.850915769217</v>
      </c>
      <c r="Z29" s="13">
        <v>3690</v>
      </c>
      <c r="AA29" s="13"/>
      <c r="AB29" s="13">
        <v>5.723196640316189</v>
      </c>
      <c r="AC29" s="13">
        <v>440.2768033596838</v>
      </c>
      <c r="AD29" s="13">
        <v>77.3619570974575</v>
      </c>
      <c r="AE29" s="13">
        <v>2</v>
      </c>
      <c r="AF29" s="13">
        <v>106</v>
      </c>
      <c r="AG29" s="13">
        <v>219</v>
      </c>
      <c r="AH29" s="13">
        <v>401</v>
      </c>
      <c r="AI29" s="13">
        <v>-128</v>
      </c>
      <c r="AK29">
        <v>7.635789889068905</v>
      </c>
      <c r="AL29">
        <v>4.6204586012704985</v>
      </c>
      <c r="AM29">
        <v>-2.887990136312694</v>
      </c>
      <c r="AN29">
        <v>0.5166825395012099</v>
      </c>
      <c r="AO29">
        <v>10.616579164719477</v>
      </c>
      <c r="AP29">
        <v>7.632222407440331</v>
      </c>
      <c r="AQ29">
        <v>-5.111232654346138</v>
      </c>
      <c r="AR29">
        <v>0.3001904781069205</v>
      </c>
      <c r="AT29">
        <v>0.054794557</v>
      </c>
      <c r="AU29">
        <v>0.021511034</v>
      </c>
      <c r="AV29">
        <v>0.00307455</v>
      </c>
      <c r="AW29">
        <v>0.0031044</v>
      </c>
      <c r="AX29">
        <v>0.0543921071593907</v>
      </c>
      <c r="AY29">
        <v>0.0210575720964527</v>
      </c>
      <c r="AZ29">
        <v>0.00363132756578105</v>
      </c>
      <c r="BA29">
        <v>0.00329061488216715</v>
      </c>
      <c r="BB29">
        <f t="shared" si="1"/>
        <v>0.007371809849731292</v>
      </c>
      <c r="BC29">
        <f t="shared" si="2"/>
        <v>0.02130579779781616</v>
      </c>
      <c r="BD29">
        <f t="shared" si="3"/>
        <v>-0.1664397529320114</v>
      </c>
      <c r="BE29">
        <f t="shared" si="4"/>
        <v>-0.05825398159260331</v>
      </c>
      <c r="BJ29">
        <f t="shared" si="5"/>
        <v>-0.11206806846802296</v>
      </c>
    </row>
    <row r="30" spans="1:62" ht="12.75">
      <c r="A30">
        <v>195901</v>
      </c>
      <c r="B30">
        <v>1959</v>
      </c>
      <c r="C30">
        <v>1</v>
      </c>
      <c r="E30">
        <v>20.315</v>
      </c>
      <c r="F30" s="12">
        <v>176.045</v>
      </c>
      <c r="G30">
        <v>1694.24</v>
      </c>
      <c r="I30" s="12" t="e">
        <v>#N/A</v>
      </c>
      <c r="J30" t="e">
        <f t="shared" si="0"/>
        <v>#N/A</v>
      </c>
      <c r="K30">
        <v>-0.09936476411484385</v>
      </c>
      <c r="L30" s="12"/>
      <c r="M30">
        <v>5.026441900030383</v>
      </c>
      <c r="N30">
        <v>5.007922852263145</v>
      </c>
      <c r="P30">
        <v>2596.6808434786644</v>
      </c>
      <c r="Q30">
        <v>1020.9403904210445</v>
      </c>
      <c r="S30" s="13">
        <v>22136.14179841897</v>
      </c>
      <c r="T30" s="13">
        <v>4091.8088228078773</v>
      </c>
      <c r="U30" s="13">
        <v>2410.250927159175</v>
      </c>
      <c r="V30" s="13">
        <v>8374.597898931352</v>
      </c>
      <c r="W30" s="13">
        <v>74125</v>
      </c>
      <c r="X30" s="13">
        <v>4055.3925923426</v>
      </c>
      <c r="Y30" s="13">
        <v>10357.682646804484</v>
      </c>
      <c r="Z30" s="13">
        <v>3868.269518027325</v>
      </c>
      <c r="AA30" s="13"/>
      <c r="AB30" s="13">
        <v>128.49234189723325</v>
      </c>
      <c r="AC30" s="13">
        <v>522.5076581027668</v>
      </c>
      <c r="AD30" s="13">
        <v>89.7398702330507</v>
      </c>
      <c r="AE30" s="13">
        <v>35</v>
      </c>
      <c r="AF30" s="13">
        <v>34</v>
      </c>
      <c r="AG30" s="13">
        <v>169</v>
      </c>
      <c r="AH30" s="13">
        <v>287</v>
      </c>
      <c r="AI30" s="13">
        <v>-52</v>
      </c>
      <c r="AK30">
        <v>7.789374981915189</v>
      </c>
      <c r="AL30">
        <v>3.7285911240210856</v>
      </c>
      <c r="AM30">
        <v>-0.12669485614379905</v>
      </c>
      <c r="AN30">
        <v>0.6296283301065336</v>
      </c>
      <c r="AO30">
        <v>1.2122631332118181</v>
      </c>
      <c r="AP30">
        <v>0.8714918153447909</v>
      </c>
      <c r="AQ30">
        <v>-1.2789850967023015</v>
      </c>
      <c r="AR30">
        <v>0.5127065157837761</v>
      </c>
      <c r="AT30">
        <v>0.054813075</v>
      </c>
      <c r="AU30">
        <v>0.021550928</v>
      </c>
      <c r="AV30">
        <v>0.00321678</v>
      </c>
      <c r="AW30">
        <v>0.00315776</v>
      </c>
      <c r="AX30">
        <v>0.0544980275470176</v>
      </c>
      <c r="AY30">
        <v>0.0212666258171396</v>
      </c>
      <c r="AZ30">
        <v>0.00365307086391584</v>
      </c>
      <c r="BA30">
        <v>0.0033143987637511</v>
      </c>
      <c r="BB30">
        <f t="shared" si="1"/>
        <v>0.005764251168829393</v>
      </c>
      <c r="BC30">
        <f t="shared" si="2"/>
        <v>0.013279897410966246</v>
      </c>
      <c r="BD30">
        <f t="shared" si="3"/>
        <v>-0.12718728722947859</v>
      </c>
      <c r="BE30">
        <f t="shared" si="4"/>
        <v>-0.04841332330896808</v>
      </c>
      <c r="BJ30">
        <f t="shared" si="5"/>
        <v>-0.0789869522598062</v>
      </c>
    </row>
    <row r="31" spans="1:62" ht="12.75">
      <c r="A31">
        <v>195902</v>
      </c>
      <c r="B31">
        <v>1959</v>
      </c>
      <c r="C31">
        <v>2</v>
      </c>
      <c r="E31">
        <v>20.365</v>
      </c>
      <c r="F31" s="12">
        <v>176.727</v>
      </c>
      <c r="G31">
        <v>1720.94</v>
      </c>
      <c r="I31" s="12" t="e">
        <v>#N/A</v>
      </c>
      <c r="J31" t="e">
        <f t="shared" si="0"/>
        <v>#N/A</v>
      </c>
      <c r="K31">
        <v>0.6306975073094746</v>
      </c>
      <c r="L31" s="12"/>
      <c r="M31">
        <v>5.056157100017256</v>
      </c>
      <c r="N31">
        <v>5.0517225029493895</v>
      </c>
      <c r="P31">
        <v>2614.2439412664794</v>
      </c>
      <c r="Q31">
        <v>1052.9229731799487</v>
      </c>
      <c r="S31" s="13">
        <v>21018.61882411067</v>
      </c>
      <c r="T31" s="13">
        <v>6013.125930948096</v>
      </c>
      <c r="U31" s="13">
        <v>2644.2020359495755</v>
      </c>
      <c r="V31" s="13">
        <v>8929.300489727924</v>
      </c>
      <c r="W31" s="13">
        <v>74959</v>
      </c>
      <c r="X31" s="13">
        <v>4090.322498271985</v>
      </c>
      <c r="Y31" s="13">
        <v>11281.409906780804</v>
      </c>
      <c r="Z31" s="13">
        <v>4201.933731467365</v>
      </c>
      <c r="AA31" s="13"/>
      <c r="AB31" s="13">
        <v>-1117.5229743083005</v>
      </c>
      <c r="AC31" s="13">
        <v>1958.5229743083005</v>
      </c>
      <c r="AD31" s="13">
        <v>139.2515227754235</v>
      </c>
      <c r="AE31" s="13">
        <v>97</v>
      </c>
      <c r="AF31" s="13">
        <v>834</v>
      </c>
      <c r="AG31" s="13">
        <v>65</v>
      </c>
      <c r="AH31" s="13">
        <v>442</v>
      </c>
      <c r="AI31" s="13">
        <v>2</v>
      </c>
      <c r="AK31">
        <v>10.079794838802028</v>
      </c>
      <c r="AL31">
        <v>6.251654205130162</v>
      </c>
      <c r="AM31">
        <v>0.3339693294138941</v>
      </c>
      <c r="AN31">
        <v>0.7313410226373666</v>
      </c>
      <c r="AO31">
        <v>6.088397280816414</v>
      </c>
      <c r="AP31">
        <v>4.3769279568381245</v>
      </c>
      <c r="AQ31">
        <v>-0.024335670504328763</v>
      </c>
      <c r="AR31">
        <v>0.6046291697088743</v>
      </c>
      <c r="AT31">
        <v>0.054672345</v>
      </c>
      <c r="AU31">
        <v>0.022020044</v>
      </c>
      <c r="AV31">
        <v>0.00328309</v>
      </c>
      <c r="AW31">
        <v>0.00326856</v>
      </c>
      <c r="AX31">
        <v>0.054605764989497</v>
      </c>
      <c r="AY31">
        <v>0.021478265166483</v>
      </c>
      <c r="AZ31">
        <v>0.00367496760682693</v>
      </c>
      <c r="BA31">
        <v>0.00333841943954379</v>
      </c>
      <c r="BB31">
        <f t="shared" si="1"/>
        <v>0.0012185426477051564</v>
      </c>
      <c r="BC31">
        <f t="shared" si="2"/>
        <v>0.024911628158329258</v>
      </c>
      <c r="BD31">
        <f t="shared" si="3"/>
        <v>-0.11275926606273501</v>
      </c>
      <c r="BE31">
        <f t="shared" si="4"/>
        <v>-0.021147952343736343</v>
      </c>
      <c r="BJ31">
        <f t="shared" si="5"/>
        <v>-0.10714899572640821</v>
      </c>
    </row>
    <row r="32" spans="1:62" ht="12.75">
      <c r="A32">
        <v>195903</v>
      </c>
      <c r="B32">
        <v>1959</v>
      </c>
      <c r="C32">
        <v>3</v>
      </c>
      <c r="E32">
        <v>20.47</v>
      </c>
      <c r="F32" s="12">
        <v>177.481</v>
      </c>
      <c r="G32">
        <v>1731.82</v>
      </c>
      <c r="I32" s="12" t="e">
        <v>#N/A</v>
      </c>
      <c r="J32" t="e">
        <f t="shared" si="0"/>
        <v>#N/A</v>
      </c>
      <c r="K32">
        <v>0.243359658135207</v>
      </c>
      <c r="L32" s="12"/>
      <c r="M32">
        <v>5.0858075643947345</v>
      </c>
      <c r="N32">
        <v>5.0599440538048155</v>
      </c>
      <c r="P32">
        <v>2639.363324576938</v>
      </c>
      <c r="Q32">
        <v>1060.7500132212556</v>
      </c>
      <c r="S32" s="13">
        <v>20729.15748517786</v>
      </c>
      <c r="T32" s="13">
        <v>7144.10152011533</v>
      </c>
      <c r="U32" s="13">
        <v>2688.4386550407758</v>
      </c>
      <c r="V32" s="13">
        <v>8773.482159324856</v>
      </c>
      <c r="W32" s="13">
        <v>74871</v>
      </c>
      <c r="X32" s="13">
        <v>4149.742373532747</v>
      </c>
      <c r="Y32" s="13">
        <v>11657.180683729455</v>
      </c>
      <c r="Z32" s="13">
        <v>4370.123642969114</v>
      </c>
      <c r="AA32" s="13"/>
      <c r="AB32" s="13">
        <v>-289.46133893280626</v>
      </c>
      <c r="AC32" s="13">
        <v>1271.4613389328063</v>
      </c>
      <c r="AD32" s="13">
        <v>95.9288268008473</v>
      </c>
      <c r="AE32" s="13">
        <v>87</v>
      </c>
      <c r="AF32" s="13">
        <v>-88</v>
      </c>
      <c r="AG32" s="13">
        <v>130</v>
      </c>
      <c r="AH32" s="13">
        <v>224</v>
      </c>
      <c r="AI32" s="13">
        <v>-119</v>
      </c>
      <c r="AK32">
        <v>7.645862462372078</v>
      </c>
      <c r="AL32">
        <v>1.8577173553866844</v>
      </c>
      <c r="AM32">
        <v>-0.6297057737110124</v>
      </c>
      <c r="AN32">
        <v>0.8017993046241388</v>
      </c>
      <c r="AO32">
        <v>-1.9904914520135388</v>
      </c>
      <c r="AP32">
        <v>-1.4309574888643135</v>
      </c>
      <c r="AQ32">
        <v>-1.46039127933637</v>
      </c>
      <c r="AR32">
        <v>0.655335170397578</v>
      </c>
      <c r="AT32">
        <v>0.055368931</v>
      </c>
      <c r="AU32">
        <v>0.022252561</v>
      </c>
      <c r="AV32">
        <v>0.00339238</v>
      </c>
      <c r="AW32">
        <v>0.00330577</v>
      </c>
      <c r="AX32">
        <v>0.0547154102456937</v>
      </c>
      <c r="AY32">
        <v>0.0216925551078645</v>
      </c>
      <c r="AZ32">
        <v>0.00369701953613555</v>
      </c>
      <c r="BA32">
        <v>0.00336268237864382</v>
      </c>
      <c r="BB32">
        <f t="shared" si="1"/>
        <v>0.01187323145736352</v>
      </c>
      <c r="BC32">
        <f t="shared" si="2"/>
        <v>0.02548798401898944</v>
      </c>
      <c r="BD32">
        <f t="shared" si="3"/>
        <v>-0.08599522430491113</v>
      </c>
      <c r="BE32">
        <f t="shared" si="4"/>
        <v>-0.017069555958179272</v>
      </c>
      <c r="BJ32">
        <f t="shared" si="5"/>
        <v>-0.0762425134589049</v>
      </c>
    </row>
    <row r="33" spans="1:62" ht="12.75">
      <c r="A33">
        <v>195904</v>
      </c>
      <c r="B33">
        <v>1959</v>
      </c>
      <c r="C33">
        <v>4</v>
      </c>
      <c r="E33">
        <v>20.576</v>
      </c>
      <c r="F33" s="12">
        <v>178.268</v>
      </c>
      <c r="G33">
        <v>1763.62</v>
      </c>
      <c r="I33" s="12" t="e">
        <v>#N/A</v>
      </c>
      <c r="J33" t="e">
        <f t="shared" si="0"/>
        <v>#N/A</v>
      </c>
      <c r="K33">
        <v>-0.23300008226913002</v>
      </c>
      <c r="L33" s="12"/>
      <c r="M33">
        <v>5.059050337359606</v>
      </c>
      <c r="N33">
        <v>5.032733029042233</v>
      </c>
      <c r="P33">
        <v>2635.2385213965376</v>
      </c>
      <c r="Q33">
        <v>1096.7035290319266</v>
      </c>
      <c r="S33" s="13">
        <v>20794.387598814224</v>
      </c>
      <c r="T33" s="13">
        <v>7537.2683084402315</v>
      </c>
      <c r="U33" s="13">
        <v>2834.037284962361</v>
      </c>
      <c r="V33" s="13">
        <v>9363</v>
      </c>
      <c r="W33" s="13">
        <v>74202</v>
      </c>
      <c r="X33" s="13">
        <v>4314</v>
      </c>
      <c r="Y33" s="13">
        <v>12588.87466268174</v>
      </c>
      <c r="Z33" s="13">
        <v>4229</v>
      </c>
      <c r="AA33" s="13"/>
      <c r="AB33" s="13">
        <v>65.23011363636363</v>
      </c>
      <c r="AC33" s="13">
        <v>427.7698863636364</v>
      </c>
      <c r="AD33" s="13">
        <v>43.3226959745762</v>
      </c>
      <c r="AE33" s="13">
        <v>132</v>
      </c>
      <c r="AF33" s="13">
        <v>-669</v>
      </c>
      <c r="AG33" s="13">
        <v>109</v>
      </c>
      <c r="AH33" s="13">
        <v>419</v>
      </c>
      <c r="AI33" s="13">
        <v>-109</v>
      </c>
      <c r="AK33">
        <v>11.343108515528769</v>
      </c>
      <c r="AL33">
        <v>6.465470463015574</v>
      </c>
      <c r="AM33">
        <v>0.03106365944815567</v>
      </c>
      <c r="AN33">
        <v>0.8382309373960445</v>
      </c>
      <c r="AO33">
        <v>5.937310470391951</v>
      </c>
      <c r="AP33">
        <v>4.268312166186622</v>
      </c>
      <c r="AQ33">
        <v>0.544452275549816</v>
      </c>
      <c r="AR33">
        <v>0.737999163399797</v>
      </c>
      <c r="AT33">
        <v>0.054808669</v>
      </c>
      <c r="AU33">
        <v>0.022809647</v>
      </c>
      <c r="AV33">
        <v>0.00327451</v>
      </c>
      <c r="AW33">
        <v>0.00318946</v>
      </c>
      <c r="AX33">
        <v>0.0548270549427775</v>
      </c>
      <c r="AY33">
        <v>0.0219095625421771</v>
      </c>
      <c r="AZ33">
        <v>0.00371922824191916</v>
      </c>
      <c r="BA33">
        <v>0.00338719313565531</v>
      </c>
      <c r="BB33">
        <f t="shared" si="1"/>
        <v>-0.00033540058456571487</v>
      </c>
      <c r="BC33">
        <f t="shared" si="2"/>
        <v>0.0402603732260336</v>
      </c>
      <c r="BD33">
        <f t="shared" si="3"/>
        <v>-0.12734794533951366</v>
      </c>
      <c r="BE33">
        <f t="shared" si="4"/>
        <v>-0.06014997137153877</v>
      </c>
      <c r="BJ33">
        <f t="shared" si="5"/>
        <v>-0.09166769948606858</v>
      </c>
    </row>
    <row r="34" spans="1:62" ht="12.75">
      <c r="A34">
        <v>196001</v>
      </c>
      <c r="B34">
        <v>1960</v>
      </c>
      <c r="C34">
        <v>1</v>
      </c>
      <c r="E34">
        <v>20.616</v>
      </c>
      <c r="F34" s="12">
        <v>179.694</v>
      </c>
      <c r="G34">
        <v>1767.04</v>
      </c>
      <c r="I34" s="12" t="e">
        <v>#N/A</v>
      </c>
      <c r="J34" t="e">
        <f t="shared" si="0"/>
        <v>#N/A</v>
      </c>
      <c r="K34">
        <v>-0.1607534797994412</v>
      </c>
      <c r="L34" s="12"/>
      <c r="M34">
        <v>5.1674047642713035</v>
      </c>
      <c r="N34">
        <v>5.057761586821476</v>
      </c>
      <c r="P34">
        <v>2593.944480237752</v>
      </c>
      <c r="Q34">
        <v>1077.8694290579629</v>
      </c>
      <c r="S34" s="13">
        <v>21195.09547924901</v>
      </c>
      <c r="T34" s="13">
        <v>7588.427629456559</v>
      </c>
      <c r="U34" s="13">
        <v>2815.409262942649</v>
      </c>
      <c r="V34" s="13">
        <v>8788.668392052095</v>
      </c>
      <c r="W34" s="13">
        <v>74353</v>
      </c>
      <c r="X34" s="13">
        <v>4582.606166080196</v>
      </c>
      <c r="Y34" s="13">
        <v>12858.901374796971</v>
      </c>
      <c r="Z34" s="13">
        <v>4297.020503591516</v>
      </c>
      <c r="AA34" s="13"/>
      <c r="AB34" s="13">
        <v>400.7078804347826</v>
      </c>
      <c r="AC34" s="13">
        <v>112.29211956521739</v>
      </c>
      <c r="AD34" s="13">
        <v>136.1570444915252</v>
      </c>
      <c r="AE34" s="13">
        <v>137</v>
      </c>
      <c r="AF34" s="13">
        <v>151</v>
      </c>
      <c r="AG34" s="13">
        <v>279</v>
      </c>
      <c r="AH34" s="13">
        <v>679</v>
      </c>
      <c r="AI34" s="13">
        <v>-13</v>
      </c>
      <c r="AK34">
        <v>1.3999115560645583</v>
      </c>
      <c r="AL34">
        <v>-3.067738653121894</v>
      </c>
      <c r="AM34">
        <v>1.0443516165429463</v>
      </c>
      <c r="AN34">
        <v>1.0001450859651904</v>
      </c>
      <c r="AO34">
        <v>-7.030871223778082</v>
      </c>
      <c r="AP34">
        <v>-5.054469247144205</v>
      </c>
      <c r="AQ34">
        <v>0.2641872447424732</v>
      </c>
      <c r="AR34">
        <v>0.8793518751913433</v>
      </c>
      <c r="AT34">
        <v>0.054381637</v>
      </c>
      <c r="AU34">
        <v>0.022597363</v>
      </c>
      <c r="AV34">
        <v>0.00367847</v>
      </c>
      <c r="AW34">
        <v>0.00329647</v>
      </c>
      <c r="AX34">
        <v>0.0549407918510699</v>
      </c>
      <c r="AY34">
        <v>0.0221293563702494</v>
      </c>
      <c r="AZ34">
        <v>0.00374159519950581</v>
      </c>
      <c r="BA34">
        <v>0.00341195735793301</v>
      </c>
      <c r="BB34">
        <f t="shared" si="1"/>
        <v>-0.010229551848455198</v>
      </c>
      <c r="BC34">
        <f t="shared" si="2"/>
        <v>0.02092814845202806</v>
      </c>
      <c r="BD34">
        <f t="shared" si="3"/>
        <v>-0.01701513956423817</v>
      </c>
      <c r="BE34">
        <f t="shared" si="4"/>
        <v>-0.03443393290776253</v>
      </c>
      <c r="BJ34">
        <f t="shared" si="5"/>
        <v>-0.003535805449967122</v>
      </c>
    </row>
    <row r="35" spans="1:62" ht="12.75">
      <c r="A35">
        <v>196002</v>
      </c>
      <c r="B35">
        <v>1960</v>
      </c>
      <c r="C35">
        <v>2</v>
      </c>
      <c r="E35">
        <v>20.73</v>
      </c>
      <c r="F35" s="12">
        <v>180.335</v>
      </c>
      <c r="G35">
        <v>1783.74</v>
      </c>
      <c r="I35" s="12" t="e">
        <v>#N/A</v>
      </c>
      <c r="J35" t="e">
        <f t="shared" si="0"/>
        <v>#N/A</v>
      </c>
      <c r="K35">
        <v>-1.1031283937110485</v>
      </c>
      <c r="L35" s="12"/>
      <c r="M35">
        <v>5.218048717845913</v>
      </c>
      <c r="N35">
        <v>5.057233366272921</v>
      </c>
      <c r="P35">
        <v>2613.810920881173</v>
      </c>
      <c r="Q35">
        <v>1100.5375044168973</v>
      </c>
      <c r="S35" s="13">
        <v>21904.97257905138</v>
      </c>
      <c r="T35" s="13">
        <v>7709.123839203357</v>
      </c>
      <c r="U35" s="13">
        <v>3034.1085660123103</v>
      </c>
      <c r="V35" s="13">
        <v>9125.59170357075</v>
      </c>
      <c r="W35" s="13">
        <v>74826</v>
      </c>
      <c r="X35" s="13">
        <v>4723.460909374172</v>
      </c>
      <c r="Y35" s="13">
        <v>13736.434222520345</v>
      </c>
      <c r="Z35" s="13">
        <v>4600.362976171612</v>
      </c>
      <c r="AA35" s="13"/>
      <c r="AB35" s="13">
        <v>709.8770998023715</v>
      </c>
      <c r="AC35" s="13">
        <v>-10.877099802371546</v>
      </c>
      <c r="AD35" s="13">
        <v>160.9128707627116</v>
      </c>
      <c r="AE35" s="13">
        <v>86</v>
      </c>
      <c r="AF35" s="13">
        <v>473</v>
      </c>
      <c r="AG35" s="13">
        <v>125</v>
      </c>
      <c r="AH35" s="13">
        <v>664</v>
      </c>
      <c r="AI35" s="13">
        <v>41</v>
      </c>
      <c r="AK35">
        <v>5.737762834078596</v>
      </c>
      <c r="AL35">
        <v>1.3925950180824216</v>
      </c>
      <c r="AM35">
        <v>1.6271157256826971</v>
      </c>
      <c r="AN35">
        <v>0.9892899377408386</v>
      </c>
      <c r="AO35">
        <v>3.68961108346194</v>
      </c>
      <c r="AP35">
        <v>2.652448773661313</v>
      </c>
      <c r="AQ35">
        <v>2.8322155148358514</v>
      </c>
      <c r="AR35">
        <v>0.9497296476008754</v>
      </c>
      <c r="AT35">
        <v>0.054779989</v>
      </c>
      <c r="AU35">
        <v>0.023064956</v>
      </c>
      <c r="AV35">
        <v>0.00386828</v>
      </c>
      <c r="AW35">
        <v>0.00329364</v>
      </c>
      <c r="AX35">
        <v>0.0550567146390665</v>
      </c>
      <c r="AY35">
        <v>0.0223520076898499</v>
      </c>
      <c r="AZ35">
        <v>0.00376412170083517</v>
      </c>
      <c r="BA35">
        <v>0.00343698072559165</v>
      </c>
      <c r="BB35">
        <f t="shared" si="1"/>
        <v>-0.0050388661605302865</v>
      </c>
      <c r="BC35">
        <f t="shared" si="2"/>
        <v>0.031398262807044386</v>
      </c>
      <c r="BD35">
        <f t="shared" si="3"/>
        <v>0.027295409755351052</v>
      </c>
      <c r="BE35">
        <f t="shared" si="4"/>
        <v>-0.042600053770248</v>
      </c>
      <c r="BJ35">
        <f t="shared" si="5"/>
        <v>0.04631728716627071</v>
      </c>
    </row>
    <row r="36" spans="1:62" ht="12.75">
      <c r="A36">
        <v>196003</v>
      </c>
      <c r="B36">
        <v>1960</v>
      </c>
      <c r="C36">
        <v>3</v>
      </c>
      <c r="E36">
        <v>20.812</v>
      </c>
      <c r="F36" s="12">
        <v>181.094</v>
      </c>
      <c r="G36">
        <v>1771.88</v>
      </c>
      <c r="I36" s="12" t="e">
        <v>#N/A</v>
      </c>
      <c r="J36" t="e">
        <f t="shared" si="0"/>
        <v>#N/A</v>
      </c>
      <c r="K36">
        <v>0.1416654786241596</v>
      </c>
      <c r="L36" s="12"/>
      <c r="M36">
        <v>5.187921992953005</v>
      </c>
      <c r="N36">
        <v>5.02322203750887</v>
      </c>
      <c r="P36">
        <v>2646.7284887370147</v>
      </c>
      <c r="Q36">
        <v>1112.4698578567802</v>
      </c>
      <c r="S36" s="13">
        <v>22189.280385375492</v>
      </c>
      <c r="T36" s="13">
        <v>8422.599691067338</v>
      </c>
      <c r="U36" s="13">
        <v>3063.184055699554</v>
      </c>
      <c r="V36" s="13">
        <v>8565.49311270391</v>
      </c>
      <c r="W36" s="13">
        <v>74733</v>
      </c>
      <c r="X36" s="13">
        <v>5005.34373247557</v>
      </c>
      <c r="Y36" s="13">
        <v>14690.260247506161</v>
      </c>
      <c r="Z36" s="13">
        <v>4905.695797273918</v>
      </c>
      <c r="AA36" s="13"/>
      <c r="AB36" s="13">
        <v>284.3078063241107</v>
      </c>
      <c r="AC36" s="13">
        <v>184.6921936758893</v>
      </c>
      <c r="AD36" s="13">
        <v>159.36563162076246</v>
      </c>
      <c r="AE36" s="13">
        <v>-15</v>
      </c>
      <c r="AF36" s="13">
        <v>-93</v>
      </c>
      <c r="AG36" s="13">
        <v>76</v>
      </c>
      <c r="AH36" s="13">
        <v>698</v>
      </c>
      <c r="AI36" s="13">
        <v>35</v>
      </c>
      <c r="AK36">
        <v>6.378057643648677</v>
      </c>
      <c r="AL36">
        <v>2.9070201273628764</v>
      </c>
      <c r="AM36">
        <v>5.4341002212407865</v>
      </c>
      <c r="AN36">
        <v>0.8952077286101996</v>
      </c>
      <c r="AO36">
        <v>-5.279679507096474</v>
      </c>
      <c r="AP36">
        <v>-3.795543518582143</v>
      </c>
      <c r="AQ36">
        <v>7.460463850029829</v>
      </c>
      <c r="AR36">
        <v>0.6981600660209631</v>
      </c>
      <c r="AT36">
        <v>0.056298</v>
      </c>
      <c r="AU36">
        <v>0.02366311</v>
      </c>
      <c r="AV36">
        <v>0.00380951</v>
      </c>
      <c r="AW36">
        <v>0.00323103</v>
      </c>
      <c r="AX36">
        <v>0.0551749176798257</v>
      </c>
      <c r="AY36">
        <v>0.0225775896823309</v>
      </c>
      <c r="AZ36">
        <v>0.00378680902272633</v>
      </c>
      <c r="BA36">
        <v>0.00346226898808989</v>
      </c>
      <c r="BB36">
        <f t="shared" si="1"/>
        <v>0.020150550377502796</v>
      </c>
      <c r="BC36">
        <f t="shared" si="2"/>
        <v>0.04695948805535943</v>
      </c>
      <c r="BD36">
        <f t="shared" si="3"/>
        <v>0.005976853995790066</v>
      </c>
      <c r="BE36">
        <f t="shared" si="4"/>
        <v>-0.06912317919618527</v>
      </c>
      <c r="BJ36">
        <f t="shared" si="5"/>
        <v>0.06392567463894426</v>
      </c>
    </row>
    <row r="37" spans="1:62" ht="12.75">
      <c r="A37">
        <v>196004</v>
      </c>
      <c r="B37">
        <v>1960</v>
      </c>
      <c r="C37">
        <v>4</v>
      </c>
      <c r="E37">
        <v>20.909</v>
      </c>
      <c r="F37" s="12">
        <v>181.915</v>
      </c>
      <c r="G37">
        <v>1825.67</v>
      </c>
      <c r="I37" s="12" t="e">
        <v>#N/A</v>
      </c>
      <c r="J37" t="e">
        <f t="shared" si="0"/>
        <v>#N/A</v>
      </c>
      <c r="K37">
        <v>-0.8799099062050696</v>
      </c>
      <c r="L37" s="12"/>
      <c r="M37">
        <v>5.197097875217679</v>
      </c>
      <c r="N37">
        <v>4.960224131091568</v>
      </c>
      <c r="P37">
        <v>2632.729931497489</v>
      </c>
      <c r="Q37">
        <v>1140.5638182516482</v>
      </c>
      <c r="S37" s="13">
        <v>22075.203433794464</v>
      </c>
      <c r="T37" s="13">
        <v>8549.932317548968</v>
      </c>
      <c r="U37" s="13">
        <v>3282.9871439502485</v>
      </c>
      <c r="V37" s="13">
        <v>9302</v>
      </c>
      <c r="W37" s="13">
        <v>74698</v>
      </c>
      <c r="X37" s="13">
        <v>5574</v>
      </c>
      <c r="Y37" s="13">
        <v>15616.114662962362</v>
      </c>
      <c r="Z37" s="13">
        <v>3984</v>
      </c>
      <c r="AA37" s="13"/>
      <c r="AB37" s="13">
        <v>-114.07695158102766</v>
      </c>
      <c r="AC37" s="13">
        <v>209.07695158102766</v>
      </c>
      <c r="AD37" s="13">
        <v>30.944782838983002</v>
      </c>
      <c r="AE37" s="13">
        <v>-5</v>
      </c>
      <c r="AF37" s="13">
        <v>-35</v>
      </c>
      <c r="AG37" s="13">
        <v>97</v>
      </c>
      <c r="AH37" s="13">
        <v>899</v>
      </c>
      <c r="AI37" s="13">
        <v>23</v>
      </c>
      <c r="AK37">
        <v>-1.8666321036653506</v>
      </c>
      <c r="AL37">
        <v>0.8018897307332651</v>
      </c>
      <c r="AM37">
        <v>0.24930854742410807</v>
      </c>
      <c r="AN37">
        <v>0.6258940477968233</v>
      </c>
      <c r="AO37">
        <v>9.102961306605758</v>
      </c>
      <c r="AP37">
        <v>6.544087712284728</v>
      </c>
      <c r="AQ37">
        <v>-0.23721402904660852</v>
      </c>
      <c r="AR37">
        <v>0.45287323562927756</v>
      </c>
      <c r="AT37">
        <v>0.054851159</v>
      </c>
      <c r="AU37">
        <v>0.023762881</v>
      </c>
      <c r="AV37">
        <v>0.00376574</v>
      </c>
      <c r="AW37">
        <v>0.00297151</v>
      </c>
      <c r="AX37">
        <v>0.0552954962035551</v>
      </c>
      <c r="AY37">
        <v>0.0228061777739358</v>
      </c>
      <c r="AZ37">
        <v>0.00380965849652069</v>
      </c>
      <c r="BA37">
        <v>0.00348782795319726</v>
      </c>
      <c r="BB37">
        <f t="shared" si="1"/>
        <v>-0.00806814538443179</v>
      </c>
      <c r="BC37">
        <f t="shared" si="2"/>
        <v>0.04109328709659765</v>
      </c>
      <c r="BD37">
        <f t="shared" si="3"/>
        <v>-0.011595162578402984</v>
      </c>
      <c r="BE37">
        <f t="shared" si="4"/>
        <v>-0.1602089383627412</v>
      </c>
      <c r="BJ37">
        <f t="shared" si="5"/>
        <v>0.12696407445620372</v>
      </c>
    </row>
    <row r="38" spans="1:62" ht="12.75">
      <c r="A38">
        <v>196101</v>
      </c>
      <c r="B38">
        <v>1961</v>
      </c>
      <c r="C38">
        <v>1</v>
      </c>
      <c r="E38">
        <v>20.944</v>
      </c>
      <c r="F38" s="12">
        <v>182.634</v>
      </c>
      <c r="G38">
        <v>1879.4</v>
      </c>
      <c r="I38" s="12" t="e">
        <v>#N/A</v>
      </c>
      <c r="J38" t="e">
        <f t="shared" si="0"/>
        <v>#N/A</v>
      </c>
      <c r="K38">
        <v>0.6997747157077622</v>
      </c>
      <c r="L38" s="12"/>
      <c r="M38">
        <v>5.191480749184572</v>
      </c>
      <c r="N38">
        <v>4.95460700505846</v>
      </c>
      <c r="P38">
        <v>2686.8781322914465</v>
      </c>
      <c r="Q38">
        <v>1173.5507432279344</v>
      </c>
      <c r="S38" s="13">
        <v>22113.52655632411</v>
      </c>
      <c r="T38" s="13">
        <v>8548.017937634326</v>
      </c>
      <c r="U38" s="13">
        <v>3670.4725272818514</v>
      </c>
      <c r="V38" s="13">
        <v>10510.526243331613</v>
      </c>
      <c r="W38" s="13">
        <v>75118</v>
      </c>
      <c r="X38" s="13">
        <v>5691.618853442593</v>
      </c>
      <c r="Y38" s="13">
        <v>17619.8122987284</v>
      </c>
      <c r="Z38" s="13">
        <v>4465.981450086144</v>
      </c>
      <c r="AA38" s="13"/>
      <c r="AB38" s="13">
        <v>38.32312252964425</v>
      </c>
      <c r="AC38" s="13">
        <v>4.6768774703557305</v>
      </c>
      <c r="AD38" s="13">
        <v>105.2122616525422</v>
      </c>
      <c r="AE38" s="13">
        <v>96</v>
      </c>
      <c r="AF38" s="13">
        <v>420</v>
      </c>
      <c r="AG38" s="13">
        <v>85</v>
      </c>
      <c r="AH38" s="13">
        <v>783</v>
      </c>
      <c r="AI38" s="13">
        <v>50</v>
      </c>
      <c r="AK38">
        <v>11.664325623396214</v>
      </c>
      <c r="AL38">
        <v>8.516271811099536</v>
      </c>
      <c r="AM38">
        <v>1.7126185059474461</v>
      </c>
      <c r="AN38">
        <v>0.8945108412525653</v>
      </c>
      <c r="AO38">
        <v>12.061340115201585</v>
      </c>
      <c r="AP38">
        <v>8.670856107484493</v>
      </c>
      <c r="AQ38">
        <v>0.7078965709917836</v>
      </c>
      <c r="AR38">
        <v>0.4989869434901038</v>
      </c>
      <c r="AT38">
        <v>0.054685225</v>
      </c>
      <c r="AU38">
        <v>0.023884927</v>
      </c>
      <c r="AV38">
        <v>0.00365808</v>
      </c>
      <c r="AW38">
        <v>0.00288656</v>
      </c>
      <c r="AX38">
        <v>0.0554185469150963</v>
      </c>
      <c r="AY38">
        <v>0.0230378498542895</v>
      </c>
      <c r="AZ38">
        <v>0.00383267147545202</v>
      </c>
      <c r="BA38">
        <v>0.00351366344857982</v>
      </c>
      <c r="BB38">
        <f t="shared" si="1"/>
        <v>-0.013320756334710193</v>
      </c>
      <c r="BC38">
        <f t="shared" si="2"/>
        <v>0.036109081349330996</v>
      </c>
      <c r="BD38">
        <f t="shared" si="3"/>
        <v>-0.04662365361237253</v>
      </c>
      <c r="BE38">
        <f t="shared" si="4"/>
        <v>-0.19659372900506522</v>
      </c>
      <c r="BJ38">
        <f t="shared" si="5"/>
        <v>0.13123710450846743</v>
      </c>
    </row>
    <row r="39" spans="1:62" ht="12.75">
      <c r="A39">
        <v>196102</v>
      </c>
      <c r="B39">
        <v>1961</v>
      </c>
      <c r="C39">
        <v>2</v>
      </c>
      <c r="E39">
        <v>20.94</v>
      </c>
      <c r="F39" s="12">
        <v>183.337</v>
      </c>
      <c r="G39">
        <v>1896.99</v>
      </c>
      <c r="I39" s="12" t="e">
        <v>#N/A</v>
      </c>
      <c r="J39" t="e">
        <f t="shared" si="0"/>
        <v>#N/A</v>
      </c>
      <c r="K39">
        <v>-2.1590914387931095</v>
      </c>
      <c r="L39" s="12"/>
      <c r="M39">
        <v>5.184186922443562</v>
      </c>
      <c r="N39">
        <v>4.960130545871992</v>
      </c>
      <c r="P39">
        <v>2715.029279563056</v>
      </c>
      <c r="Q39">
        <v>1176.3659151015854</v>
      </c>
      <c r="S39" s="13">
        <v>22797.603507905136</v>
      </c>
      <c r="T39" s="13">
        <v>8316.853136447236</v>
      </c>
      <c r="U39" s="13">
        <v>3790.0008758961058</v>
      </c>
      <c r="V39" s="13">
        <v>10591.290218742526</v>
      </c>
      <c r="W39" s="13">
        <v>75434</v>
      </c>
      <c r="X39" s="13">
        <v>5872.388070768538</v>
      </c>
      <c r="Y39" s="13">
        <v>18375.20073133791</v>
      </c>
      <c r="Z39" s="13">
        <v>4538.46983980013</v>
      </c>
      <c r="AA39" s="13"/>
      <c r="AB39" s="13">
        <v>684.0769515810277</v>
      </c>
      <c r="AC39" s="13">
        <v>-334.0769515810277</v>
      </c>
      <c r="AD39" s="13">
        <v>136.1570444915252</v>
      </c>
      <c r="AE39" s="13">
        <v>147</v>
      </c>
      <c r="AF39" s="13">
        <v>316</v>
      </c>
      <c r="AG39" s="13">
        <v>173</v>
      </c>
      <c r="AH39" s="13">
        <v>630</v>
      </c>
      <c r="AI39" s="13">
        <v>73</v>
      </c>
      <c r="AK39">
        <v>-1.0191894345376826</v>
      </c>
      <c r="AL39">
        <v>1.836223967760585</v>
      </c>
      <c r="AM39">
        <v>1.2207312396444174</v>
      </c>
      <c r="AN39">
        <v>0.7442022596426272</v>
      </c>
      <c r="AO39">
        <v>0.10671799473281487</v>
      </c>
      <c r="AP39">
        <v>0.07671920098176091</v>
      </c>
      <c r="AQ39">
        <v>1.9858772136041487</v>
      </c>
      <c r="AR39">
        <v>0.5293558807851625</v>
      </c>
      <c r="AT39">
        <v>0.054946024</v>
      </c>
      <c r="AU39">
        <v>0.023806974</v>
      </c>
      <c r="AV39">
        <v>0.00361098</v>
      </c>
      <c r="AW39">
        <v>0.00288615</v>
      </c>
      <c r="AX39">
        <v>0.0555441673848859</v>
      </c>
      <c r="AY39">
        <v>0.0232726862987952</v>
      </c>
      <c r="AZ39">
        <v>0.00385584930682945</v>
      </c>
      <c r="BA39">
        <v>0.00353978118643619</v>
      </c>
      <c r="BB39">
        <f t="shared" si="1"/>
        <v>-0.010827191457336127</v>
      </c>
      <c r="BC39">
        <f t="shared" si="2"/>
        <v>0.02269815188301294</v>
      </c>
      <c r="BD39">
        <f t="shared" si="3"/>
        <v>-0.06561209215754005</v>
      </c>
      <c r="BE39">
        <f t="shared" si="4"/>
        <v>-0.20414147944107164</v>
      </c>
      <c r="BJ39">
        <f t="shared" si="5"/>
        <v>0.1327359006431116</v>
      </c>
    </row>
    <row r="40" spans="1:62" ht="12.75">
      <c r="A40">
        <v>196103</v>
      </c>
      <c r="B40">
        <v>1961</v>
      </c>
      <c r="C40">
        <v>3</v>
      </c>
      <c r="E40">
        <v>21.016</v>
      </c>
      <c r="F40" s="12">
        <v>184.103</v>
      </c>
      <c r="G40">
        <v>1931.54</v>
      </c>
      <c r="I40" s="12" t="e">
        <v>#N/A</v>
      </c>
      <c r="J40" t="e">
        <f t="shared" si="0"/>
        <v>#N/A</v>
      </c>
      <c r="K40">
        <v>0.3158227966232968</v>
      </c>
      <c r="L40" s="12"/>
      <c r="M40">
        <v>5.169068641171208</v>
      </c>
      <c r="N40">
        <v>5.014305028440911</v>
      </c>
      <c r="P40">
        <v>2700.7321192280215</v>
      </c>
      <c r="Q40">
        <v>1189.7835257518364</v>
      </c>
      <c r="S40" s="13">
        <v>23318.864995059288</v>
      </c>
      <c r="T40" s="13">
        <v>8678.445258736487</v>
      </c>
      <c r="U40" s="13">
        <v>3981.3257096285793</v>
      </c>
      <c r="V40" s="13">
        <v>10944.046346429834</v>
      </c>
      <c r="W40" s="13">
        <v>76303</v>
      </c>
      <c r="X40" s="13">
        <v>5782.1274519612525</v>
      </c>
      <c r="Y40" s="13">
        <v>18601.03753129488</v>
      </c>
      <c r="Z40" s="13">
        <v>4266.095001108913</v>
      </c>
      <c r="AA40" s="13"/>
      <c r="AB40" s="13">
        <v>521.2614871541502</v>
      </c>
      <c r="AC40" s="13">
        <v>562.7385128458498</v>
      </c>
      <c r="AD40" s="13">
        <v>103.66502251059305</v>
      </c>
      <c r="AE40" s="13">
        <v>12</v>
      </c>
      <c r="AF40" s="13">
        <v>869</v>
      </c>
      <c r="AG40" s="13">
        <v>67</v>
      </c>
      <c r="AH40" s="13">
        <v>692</v>
      </c>
      <c r="AI40" s="13">
        <v>57</v>
      </c>
      <c r="AK40">
        <v>-7.168793520097052</v>
      </c>
      <c r="AL40">
        <v>-1.8780255237197392</v>
      </c>
      <c r="AM40">
        <v>-1.6981711101736476</v>
      </c>
      <c r="AN40">
        <v>0.688779525970113</v>
      </c>
      <c r="AO40">
        <v>3.895806108219239</v>
      </c>
      <c r="AP40">
        <v>2.8006816708910627</v>
      </c>
      <c r="AQ40">
        <v>-1.7185085242483176</v>
      </c>
      <c r="AR40">
        <v>0.5479508825232606</v>
      </c>
      <c r="AT40">
        <v>0.054098937</v>
      </c>
      <c r="AU40">
        <v>0.023832806</v>
      </c>
      <c r="AV40">
        <v>0.00352051</v>
      </c>
      <c r="AW40">
        <v>0.00301573</v>
      </c>
      <c r="AX40">
        <v>0.0556724559656681</v>
      </c>
      <c r="AY40">
        <v>0.0235107699991568</v>
      </c>
      <c r="AZ40">
        <v>0.00387919327498721</v>
      </c>
      <c r="BA40">
        <v>0.00356618670335851</v>
      </c>
      <c r="BB40">
        <f t="shared" si="1"/>
        <v>-0.028670980863469087</v>
      </c>
      <c r="BC40">
        <f t="shared" si="2"/>
        <v>0.013604420912750825</v>
      </c>
      <c r="BD40">
        <f t="shared" si="3"/>
        <v>-0.09702134772071158</v>
      </c>
      <c r="BE40">
        <f t="shared" si="4"/>
        <v>-0.16765495100078276</v>
      </c>
      <c r="BJ40">
        <f t="shared" si="5"/>
        <v>0.05283300633469773</v>
      </c>
    </row>
    <row r="41" spans="1:62" ht="12.75">
      <c r="A41">
        <v>196104</v>
      </c>
      <c r="B41">
        <v>1961</v>
      </c>
      <c r="C41">
        <v>4</v>
      </c>
      <c r="E41">
        <v>21.039</v>
      </c>
      <c r="F41" s="12">
        <v>184.894</v>
      </c>
      <c r="G41">
        <v>1983.81</v>
      </c>
      <c r="I41" s="12" t="e">
        <v>#N/A</v>
      </c>
      <c r="J41" t="e">
        <f t="shared" si="0"/>
        <v>#N/A</v>
      </c>
      <c r="K41">
        <v>-0.6162716645635525</v>
      </c>
      <c r="L41" s="12"/>
      <c r="M41">
        <v>5.203332362383038</v>
      </c>
      <c r="N41">
        <v>5.03434901667131</v>
      </c>
      <c r="P41">
        <v>2766.270501979649</v>
      </c>
      <c r="Q41">
        <v>1242.8854003795093</v>
      </c>
      <c r="S41" s="13">
        <v>23759.618824110672</v>
      </c>
      <c r="T41" s="13">
        <v>8910.371573093376</v>
      </c>
      <c r="U41" s="13">
        <v>4324.220623773905</v>
      </c>
      <c r="V41" s="13">
        <v>11808</v>
      </c>
      <c r="W41" s="13">
        <v>76820</v>
      </c>
      <c r="X41" s="13">
        <v>5405</v>
      </c>
      <c r="Y41" s="13">
        <v>19752.503879630585</v>
      </c>
      <c r="Z41" s="13">
        <v>5602</v>
      </c>
      <c r="AA41" s="13"/>
      <c r="AB41" s="13">
        <v>440.7538290513834</v>
      </c>
      <c r="AC41" s="13">
        <v>153.2461709486166</v>
      </c>
      <c r="AD41" s="13">
        <v>136.1570444915252</v>
      </c>
      <c r="AE41" s="13">
        <v>68</v>
      </c>
      <c r="AF41" s="13">
        <v>517</v>
      </c>
      <c r="AG41" s="13">
        <v>112</v>
      </c>
      <c r="AH41" s="13">
        <v>549</v>
      </c>
      <c r="AI41" s="13">
        <v>145</v>
      </c>
      <c r="AK41">
        <v>2.3861534344123676</v>
      </c>
      <c r="AL41">
        <v>3.422643352340175</v>
      </c>
      <c r="AM41">
        <v>1.1287530631931342</v>
      </c>
      <c r="AN41">
        <v>0.6905696928324532</v>
      </c>
      <c r="AO41">
        <v>7.689096650661918</v>
      </c>
      <c r="AP41">
        <v>5.527665252586749</v>
      </c>
      <c r="AQ41">
        <v>1.7231850116337988</v>
      </c>
      <c r="AR41">
        <v>0.4872213145961761</v>
      </c>
      <c r="AT41">
        <v>0.054242848</v>
      </c>
      <c r="AU41">
        <v>0.024371313</v>
      </c>
      <c r="AV41">
        <v>0.00356637</v>
      </c>
      <c r="AW41">
        <v>0.00301188</v>
      </c>
      <c r="AX41">
        <v>0.0558035118892355</v>
      </c>
      <c r="AY41">
        <v>0.0237521863104856</v>
      </c>
      <c r="AZ41">
        <v>0.00390270456824791</v>
      </c>
      <c r="BA41">
        <v>0.00359288534072123</v>
      </c>
      <c r="BB41">
        <f t="shared" si="1"/>
        <v>-0.02836565486157605</v>
      </c>
      <c r="BC41">
        <f t="shared" si="2"/>
        <v>0.025732162482095866</v>
      </c>
      <c r="BD41">
        <f t="shared" si="3"/>
        <v>-0.09012152005783758</v>
      </c>
      <c r="BE41">
        <f t="shared" si="4"/>
        <v>-0.17639112726517148</v>
      </c>
      <c r="BJ41">
        <f t="shared" si="5"/>
        <v>0.060503760704627124</v>
      </c>
    </row>
    <row r="42" spans="1:62" ht="12.75">
      <c r="A42">
        <v>196201</v>
      </c>
      <c r="B42">
        <v>1962</v>
      </c>
      <c r="C42">
        <v>1</v>
      </c>
      <c r="E42">
        <v>21.131</v>
      </c>
      <c r="F42" s="12">
        <v>185.553</v>
      </c>
      <c r="G42">
        <v>1995.97</v>
      </c>
      <c r="I42" s="12" t="e">
        <v>#N/A</v>
      </c>
      <c r="J42" t="e">
        <f t="shared" si="0"/>
        <v>#N/A</v>
      </c>
      <c r="K42">
        <v>-0.26804621535292744</v>
      </c>
      <c r="L42" s="12"/>
      <c r="M42">
        <v>5.195411196390089</v>
      </c>
      <c r="N42">
        <v>5.0430257420874</v>
      </c>
      <c r="P42">
        <v>2772.5566461020317</v>
      </c>
      <c r="Q42">
        <v>1238.8808071913645</v>
      </c>
      <c r="S42" s="13">
        <v>23679.21949110672</v>
      </c>
      <c r="T42" s="13">
        <v>9157.048577504227</v>
      </c>
      <c r="U42" s="13">
        <v>4376.577180815866</v>
      </c>
      <c r="V42" s="13">
        <v>11505.93710691824</v>
      </c>
      <c r="W42" s="13">
        <v>77380</v>
      </c>
      <c r="X42" s="13">
        <v>5587.675772393053</v>
      </c>
      <c r="Y42" s="13">
        <v>20103.57514524042</v>
      </c>
      <c r="Z42" s="13">
        <v>5695.489413136258</v>
      </c>
      <c r="AA42" s="13"/>
      <c r="AB42" s="13">
        <v>-80.39933300395256</v>
      </c>
      <c r="AC42" s="13">
        <v>374.39933300395256</v>
      </c>
      <c r="AD42" s="13">
        <v>139.2515227754235</v>
      </c>
      <c r="AE42" s="13">
        <v>28</v>
      </c>
      <c r="AF42" s="13">
        <v>560</v>
      </c>
      <c r="AG42" s="13">
        <v>201</v>
      </c>
      <c r="AH42" s="13">
        <v>542</v>
      </c>
      <c r="AI42" s="13">
        <v>-5</v>
      </c>
      <c r="AK42">
        <v>1.4691159222358303</v>
      </c>
      <c r="AL42">
        <v>-0.42936483324364655</v>
      </c>
      <c r="AM42">
        <v>0.8610007884200845</v>
      </c>
      <c r="AN42">
        <v>0.7774980938560576</v>
      </c>
      <c r="AO42">
        <v>-2.101663182962658</v>
      </c>
      <c r="AP42">
        <v>-1.5108784655611625</v>
      </c>
      <c r="AQ42">
        <v>-0.6512154203743536</v>
      </c>
      <c r="AR42">
        <v>0.5225016026935376</v>
      </c>
      <c r="AT42">
        <v>0.054464616</v>
      </c>
      <c r="AU42">
        <v>0.024336804</v>
      </c>
      <c r="AV42">
        <v>0.00354464</v>
      </c>
      <c r="AW42">
        <v>0.00304363</v>
      </c>
      <c r="AX42">
        <v>0.0559374348915678</v>
      </c>
      <c r="AY42">
        <v>0.0239970230363821</v>
      </c>
      <c r="AZ42">
        <v>0.00392638422439357</v>
      </c>
      <c r="BA42">
        <v>0.0036198822906838</v>
      </c>
      <c r="BB42">
        <f t="shared" si="1"/>
        <v>-0.026682588974555443</v>
      </c>
      <c r="BC42">
        <f t="shared" si="2"/>
        <v>0.014059989942972528</v>
      </c>
      <c r="BD42">
        <f t="shared" si="3"/>
        <v>-0.10228235435027955</v>
      </c>
      <c r="BE42">
        <f t="shared" si="4"/>
        <v>-0.17339062690307916</v>
      </c>
      <c r="BJ42">
        <f t="shared" si="5"/>
        <v>0.05523143745450662</v>
      </c>
    </row>
    <row r="43" spans="1:62" ht="12.75">
      <c r="A43">
        <v>196202</v>
      </c>
      <c r="B43">
        <v>1962</v>
      </c>
      <c r="C43">
        <v>2</v>
      </c>
      <c r="E43">
        <v>21.209</v>
      </c>
      <c r="F43" s="12">
        <v>186.203</v>
      </c>
      <c r="G43">
        <v>1894.52</v>
      </c>
      <c r="I43" s="12" t="e">
        <v>#N/A</v>
      </c>
      <c r="J43" t="e">
        <f t="shared" si="0"/>
        <v>#N/A</v>
      </c>
      <c r="K43">
        <v>-1.3706124029944855</v>
      </c>
      <c r="L43" s="12"/>
      <c r="M43">
        <v>5.269630662129265</v>
      </c>
      <c r="N43">
        <v>5.060235811006775</v>
      </c>
      <c r="P43">
        <v>2714.972939209491</v>
      </c>
      <c r="Q43">
        <v>1167.335557663497</v>
      </c>
      <c r="S43" s="13">
        <v>23625.496294466404</v>
      </c>
      <c r="T43" s="13">
        <v>9802.111951155024</v>
      </c>
      <c r="U43" s="13">
        <v>3912.836852826012</v>
      </c>
      <c r="V43" s="13">
        <v>9084.513394734344</v>
      </c>
      <c r="W43" s="13">
        <v>77875</v>
      </c>
      <c r="X43" s="13">
        <v>5952.393791551852</v>
      </c>
      <c r="Y43" s="13">
        <v>18601.43151841081</v>
      </c>
      <c r="Z43" s="13">
        <v>5018.32745391577</v>
      </c>
      <c r="AA43" s="13"/>
      <c r="AB43" s="13">
        <v>-53.723196640316246</v>
      </c>
      <c r="AC43" s="13">
        <v>474.7231966403162</v>
      </c>
      <c r="AD43" s="13">
        <v>205.78280587923695</v>
      </c>
      <c r="AE43" s="13">
        <v>27</v>
      </c>
      <c r="AF43" s="13">
        <v>495</v>
      </c>
      <c r="AG43" s="13">
        <v>315</v>
      </c>
      <c r="AH43" s="13">
        <v>800</v>
      </c>
      <c r="AI43" s="13">
        <v>-7</v>
      </c>
      <c r="AK43">
        <v>-10.555512759800532</v>
      </c>
      <c r="AL43">
        <v>-12.326488773212432</v>
      </c>
      <c r="AM43">
        <v>2.0937290166021407</v>
      </c>
      <c r="AN43">
        <v>0.8024261086314998</v>
      </c>
      <c r="AO43">
        <v>-23.063822880365066</v>
      </c>
      <c r="AP43">
        <v>-16.580503291844337</v>
      </c>
      <c r="AQ43">
        <v>2.7069538087921714</v>
      </c>
      <c r="AR43">
        <v>0.6397442749749097</v>
      </c>
      <c r="AT43">
        <v>0.056594363</v>
      </c>
      <c r="AU43">
        <v>0.024333433</v>
      </c>
      <c r="AV43">
        <v>0.00405116</v>
      </c>
      <c r="AW43">
        <v>0.00328579</v>
      </c>
      <c r="AX43">
        <v>0.0560743252575474</v>
      </c>
      <c r="AY43">
        <v>0.0242453706256136</v>
      </c>
      <c r="AZ43">
        <v>0.00395023313724921</v>
      </c>
      <c r="BA43">
        <v>0.00364718257563958</v>
      </c>
      <c r="BB43">
        <f t="shared" si="1"/>
        <v>0.009231339132843353</v>
      </c>
      <c r="BC43">
        <f t="shared" si="2"/>
        <v>0.003625551239478053</v>
      </c>
      <c r="BD43">
        <f t="shared" si="3"/>
        <v>0.025228660601523956</v>
      </c>
      <c r="BE43">
        <f t="shared" si="4"/>
        <v>-0.10434786235680438</v>
      </c>
      <c r="BJ43">
        <f t="shared" si="5"/>
        <v>0.14515859097800468</v>
      </c>
    </row>
    <row r="44" spans="1:62" ht="12.75">
      <c r="A44">
        <v>196203</v>
      </c>
      <c r="B44">
        <v>1962</v>
      </c>
      <c r="C44">
        <v>3</v>
      </c>
      <c r="E44">
        <v>21.262</v>
      </c>
      <c r="F44" s="12">
        <v>186.926</v>
      </c>
      <c r="G44">
        <v>1932.58</v>
      </c>
      <c r="I44" s="12" t="e">
        <v>#N/A</v>
      </c>
      <c r="J44" t="e">
        <f t="shared" si="0"/>
        <v>#N/A</v>
      </c>
      <c r="K44">
        <v>0.1191040237952675</v>
      </c>
      <c r="L44" s="12"/>
      <c r="M44">
        <v>5.206292675359529</v>
      </c>
      <c r="N44">
        <v>5.061864691510793</v>
      </c>
      <c r="P44">
        <v>2726.899490246213</v>
      </c>
      <c r="Q44">
        <v>1181.5395674722063</v>
      </c>
      <c r="S44" s="13">
        <v>22962.726778656128</v>
      </c>
      <c r="T44" s="13">
        <v>10284.971769410335</v>
      </c>
      <c r="U44" s="13">
        <v>4096.14310575899</v>
      </c>
      <c r="V44" s="13">
        <v>9363.72271637811</v>
      </c>
      <c r="W44" s="13">
        <v>77058</v>
      </c>
      <c r="X44" s="13">
        <v>6079.457937253358</v>
      </c>
      <c r="Y44" s="13">
        <v>18983.54742220166</v>
      </c>
      <c r="Z44" s="13">
        <v>4908.450049413397</v>
      </c>
      <c r="AA44" s="13"/>
      <c r="AB44" s="13">
        <v>-662.7695158102767</v>
      </c>
      <c r="AC44" s="13">
        <v>604.7695158102767</v>
      </c>
      <c r="AD44" s="13">
        <v>105.2122616525422</v>
      </c>
      <c r="AE44" s="13">
        <v>27</v>
      </c>
      <c r="AF44" s="13">
        <v>-817</v>
      </c>
      <c r="AG44" s="13">
        <v>94</v>
      </c>
      <c r="AH44" s="13">
        <v>747</v>
      </c>
      <c r="AI44" s="13">
        <v>-7</v>
      </c>
      <c r="AK44">
        <v>-0.8794845465163887</v>
      </c>
      <c r="AL44">
        <v>0.23547711190729861</v>
      </c>
      <c r="AM44">
        <v>1.7323450210754865</v>
      </c>
      <c r="AN44">
        <v>0.8551355801156358</v>
      </c>
      <c r="AO44">
        <v>3.63592391752673</v>
      </c>
      <c r="AP44">
        <v>2.613853253910059</v>
      </c>
      <c r="AQ44">
        <v>-0.43468681453867636</v>
      </c>
      <c r="AR44">
        <v>0.6533868401156512</v>
      </c>
      <c r="AT44">
        <v>0.056079673</v>
      </c>
      <c r="AU44">
        <v>0.024298788</v>
      </c>
      <c r="AV44">
        <v>0.00375146</v>
      </c>
      <c r="AW44">
        <v>0.00324695</v>
      </c>
      <c r="AX44">
        <v>0.0562142838993759</v>
      </c>
      <c r="AY44">
        <v>0.0244973221362721</v>
      </c>
      <c r="AZ44">
        <v>0.00397425203201434</v>
      </c>
      <c r="BA44">
        <v>0.00367479104476799</v>
      </c>
      <c r="BB44">
        <f t="shared" si="1"/>
        <v>-0.002397474763024654</v>
      </c>
      <c r="BC44">
        <f t="shared" si="2"/>
        <v>-0.00813733845720055</v>
      </c>
      <c r="BD44">
        <f t="shared" si="3"/>
        <v>-0.05769146480866372</v>
      </c>
      <c r="BE44">
        <f t="shared" si="4"/>
        <v>-0.12378017830929977</v>
      </c>
      <c r="BJ44">
        <f t="shared" si="5"/>
        <v>0.08255296418918764</v>
      </c>
    </row>
    <row r="45" spans="1:62" ht="12.75">
      <c r="A45">
        <v>196204</v>
      </c>
      <c r="B45">
        <v>1962</v>
      </c>
      <c r="C45">
        <v>4</v>
      </c>
      <c r="E45">
        <v>21.325</v>
      </c>
      <c r="F45" s="12">
        <v>187.68</v>
      </c>
      <c r="G45">
        <v>2037.26</v>
      </c>
      <c r="I45" s="12" t="e">
        <v>#N/A</v>
      </c>
      <c r="J45" t="e">
        <f t="shared" si="0"/>
        <v>#N/A</v>
      </c>
      <c r="K45">
        <v>0.0008894831001062206</v>
      </c>
      <c r="L45" s="12"/>
      <c r="M45">
        <v>5.17840177073459</v>
      </c>
      <c r="N45">
        <v>5.074604977052947</v>
      </c>
      <c r="P45">
        <v>2754.3777869610735</v>
      </c>
      <c r="Q45">
        <v>1212.272785107129</v>
      </c>
      <c r="S45" s="13">
        <v>23472.003582015812</v>
      </c>
      <c r="T45" s="13">
        <v>10732.930716967447</v>
      </c>
      <c r="U45" s="13">
        <v>4538.666586698145</v>
      </c>
      <c r="V45" s="13">
        <v>10336</v>
      </c>
      <c r="W45" s="13">
        <v>77174</v>
      </c>
      <c r="X45" s="13">
        <v>7154</v>
      </c>
      <c r="Y45" s="13">
        <v>20815.801116874183</v>
      </c>
      <c r="Z45" s="13">
        <v>4714</v>
      </c>
      <c r="AA45" s="13"/>
      <c r="AB45" s="13">
        <v>509.2768033596838</v>
      </c>
      <c r="AC45" s="13">
        <v>290.7231966403162</v>
      </c>
      <c r="AD45" s="13">
        <v>85.09815280720325</v>
      </c>
      <c r="AE45" s="13">
        <v>27</v>
      </c>
      <c r="AF45" s="13">
        <v>116</v>
      </c>
      <c r="AG45" s="13">
        <v>384</v>
      </c>
      <c r="AH45" s="13">
        <v>762</v>
      </c>
      <c r="AI45" s="13">
        <v>-6</v>
      </c>
      <c r="AK45">
        <v>7.107536220968294</v>
      </c>
      <c r="AL45">
        <v>3.744182151039441</v>
      </c>
      <c r="AM45">
        <v>2.487823401310906</v>
      </c>
      <c r="AN45">
        <v>0.8588963539130763</v>
      </c>
      <c r="AO45">
        <v>12.335397340756591</v>
      </c>
      <c r="AP45">
        <v>8.867874908488941</v>
      </c>
      <c r="AQ45">
        <v>2.382580992228374</v>
      </c>
      <c r="AR45">
        <v>0.6991325070425534</v>
      </c>
      <c r="AT45">
        <v>0.054110816</v>
      </c>
      <c r="AU45">
        <v>0.023815567</v>
      </c>
      <c r="AV45">
        <v>0.00348507</v>
      </c>
      <c r="AW45">
        <v>0.00314147</v>
      </c>
      <c r="AX45">
        <v>0.0563574132407457</v>
      </c>
      <c r="AY45">
        <v>0.0247529732084071</v>
      </c>
      <c r="AZ45">
        <v>0.0039984416724576</v>
      </c>
      <c r="BA45">
        <v>0.00370271247239293</v>
      </c>
      <c r="BB45">
        <f t="shared" si="1"/>
        <v>-0.040679696967542256</v>
      </c>
      <c r="BC45">
        <f t="shared" si="2"/>
        <v>-0.03860616893887858</v>
      </c>
      <c r="BD45">
        <f t="shared" si="3"/>
        <v>-0.13741657323357437</v>
      </c>
      <c r="BE45">
        <f t="shared" si="4"/>
        <v>-0.16437480847285713</v>
      </c>
      <c r="BJ45">
        <f t="shared" si="5"/>
        <v>0.03779139503259629</v>
      </c>
    </row>
    <row r="46" spans="1:62" ht="12.75">
      <c r="A46">
        <v>196301</v>
      </c>
      <c r="B46">
        <v>1963</v>
      </c>
      <c r="C46">
        <v>1</v>
      </c>
      <c r="E46">
        <v>21.386</v>
      </c>
      <c r="F46" s="12">
        <v>188.299</v>
      </c>
      <c r="G46">
        <v>2081.89</v>
      </c>
      <c r="I46" s="12" t="e">
        <v>#N/A</v>
      </c>
      <c r="J46" t="e">
        <f t="shared" si="0"/>
        <v>#N/A</v>
      </c>
      <c r="K46">
        <v>-0.06853409419213759</v>
      </c>
      <c r="L46" s="12"/>
      <c r="M46">
        <v>5.196601650718771</v>
      </c>
      <c r="N46">
        <v>5.052707471058701</v>
      </c>
      <c r="P46">
        <v>2773.394154829239</v>
      </c>
      <c r="Q46">
        <v>1246.2015288200264</v>
      </c>
      <c r="S46" s="13">
        <v>24073.55718873518</v>
      </c>
      <c r="T46" s="13">
        <v>10828.015396323342</v>
      </c>
      <c r="U46" s="13">
        <v>4783.08052892246</v>
      </c>
      <c r="V46" s="13">
        <v>10960.398098256734</v>
      </c>
      <c r="W46" s="13">
        <v>77578</v>
      </c>
      <c r="X46" s="13">
        <v>7666.5881683289135</v>
      </c>
      <c r="Y46" s="13">
        <v>21931.863364959507</v>
      </c>
      <c r="Z46" s="13">
        <v>4913.088673758003</v>
      </c>
      <c r="AA46" s="13"/>
      <c r="AB46" s="13">
        <v>601.5536067193675</v>
      </c>
      <c r="AC46" s="13">
        <v>94.44639328063242</v>
      </c>
      <c r="AD46" s="13">
        <v>64.9840439618643</v>
      </c>
      <c r="AE46" s="13">
        <v>56</v>
      </c>
      <c r="AF46" s="13">
        <v>404</v>
      </c>
      <c r="AG46" s="13">
        <v>494</v>
      </c>
      <c r="AH46" s="13">
        <v>960</v>
      </c>
      <c r="AI46" s="13">
        <v>28</v>
      </c>
      <c r="AK46">
        <v>5.8947751274360565</v>
      </c>
      <c r="AL46">
        <v>5.320628089692652</v>
      </c>
      <c r="AM46">
        <v>1.3428257815403328</v>
      </c>
      <c r="AN46">
        <v>0.7962070113205169</v>
      </c>
      <c r="AO46">
        <v>6.170637318462405</v>
      </c>
      <c r="AP46">
        <v>4.436050038289401</v>
      </c>
      <c r="AQ46">
        <v>0.829862306958649</v>
      </c>
      <c r="AR46">
        <v>0.6777300619654384</v>
      </c>
      <c r="AT46">
        <v>0.053645265</v>
      </c>
      <c r="AU46">
        <v>0.024105052</v>
      </c>
      <c r="AV46">
        <v>0.00349442</v>
      </c>
      <c r="AW46">
        <v>0.0030261</v>
      </c>
      <c r="AX46">
        <v>0.0565038169962161</v>
      </c>
      <c r="AY46">
        <v>0.025012422019073</v>
      </c>
      <c r="AZ46">
        <v>0.00402280272304815</v>
      </c>
      <c r="BA46">
        <v>0.00373095152337687</v>
      </c>
      <c r="BB46">
        <f t="shared" si="1"/>
        <v>-0.051914985366575905</v>
      </c>
      <c r="BC46">
        <f t="shared" si="2"/>
        <v>-0.036951137142701374</v>
      </c>
      <c r="BD46">
        <f t="shared" si="3"/>
        <v>-0.140811443936407</v>
      </c>
      <c r="BE46">
        <f t="shared" si="4"/>
        <v>-0.20938863947750175</v>
      </c>
      <c r="BJ46">
        <f t="shared" si="5"/>
        <v>0.07312141821904544</v>
      </c>
    </row>
    <row r="47" spans="1:62" ht="12.75">
      <c r="A47">
        <v>196302</v>
      </c>
      <c r="B47">
        <v>1963</v>
      </c>
      <c r="C47">
        <v>2</v>
      </c>
      <c r="E47">
        <v>21.416</v>
      </c>
      <c r="F47" s="12">
        <v>188.906</v>
      </c>
      <c r="G47">
        <v>2111.09</v>
      </c>
      <c r="I47" s="12" t="e">
        <v>#N/A</v>
      </c>
      <c r="J47" t="e">
        <f t="shared" si="0"/>
        <v>#N/A</v>
      </c>
      <c r="K47">
        <v>0.042350374872137005</v>
      </c>
      <c r="L47" s="12"/>
      <c r="M47">
        <v>5.299401683590054</v>
      </c>
      <c r="N47">
        <v>5.075486229497263</v>
      </c>
      <c r="P47">
        <v>2813.481347347271</v>
      </c>
      <c r="Q47">
        <v>1274.5812489302443</v>
      </c>
      <c r="S47" s="13">
        <v>24488.6498270751</v>
      </c>
      <c r="T47" s="13">
        <v>11547.835853052093</v>
      </c>
      <c r="U47" s="13">
        <v>5104.094191258768</v>
      </c>
      <c r="V47" s="13">
        <v>11477.403275891089</v>
      </c>
      <c r="W47" s="13">
        <v>78841</v>
      </c>
      <c r="X47" s="13">
        <v>8158.026766623588</v>
      </c>
      <c r="Y47" s="13">
        <v>23237.792418437253</v>
      </c>
      <c r="Z47" s="13">
        <v>4826.688760147949</v>
      </c>
      <c r="AA47" s="13"/>
      <c r="AB47" s="13">
        <v>415.092638339921</v>
      </c>
      <c r="AC47" s="13">
        <v>786.907361660079</v>
      </c>
      <c r="AD47" s="13">
        <v>176.3852621822031</v>
      </c>
      <c r="AE47" s="13">
        <v>56</v>
      </c>
      <c r="AF47" s="13">
        <v>1263</v>
      </c>
      <c r="AG47" s="13">
        <v>507</v>
      </c>
      <c r="AH47" s="13">
        <v>934</v>
      </c>
      <c r="AI47" s="13">
        <v>29</v>
      </c>
      <c r="AK47">
        <v>1.7058310334345728</v>
      </c>
      <c r="AL47">
        <v>2.3319168070152156</v>
      </c>
      <c r="AM47">
        <v>0.8482125250905722</v>
      </c>
      <c r="AN47">
        <v>0.7451667432897243</v>
      </c>
      <c r="AO47">
        <v>4.9048088908423475</v>
      </c>
      <c r="AP47">
        <v>3.526050316216774</v>
      </c>
      <c r="AQ47">
        <v>0.20510364899838018</v>
      </c>
      <c r="AR47">
        <v>0.6981600660209631</v>
      </c>
      <c r="AT47">
        <v>0.053916464</v>
      </c>
      <c r="AU47">
        <v>0.02442558</v>
      </c>
      <c r="AV47">
        <v>0.00383688</v>
      </c>
      <c r="AW47">
        <v>0.00306714</v>
      </c>
      <c r="AX47">
        <v>0.0566535993192024</v>
      </c>
      <c r="AY47">
        <v>0.0252757690355291</v>
      </c>
      <c r="AZ47">
        <v>0.00404733561141426</v>
      </c>
      <c r="BA47">
        <v>0.00375951268380691</v>
      </c>
      <c r="BB47">
        <f t="shared" si="1"/>
        <v>-0.049519635721793076</v>
      </c>
      <c r="BC47">
        <f t="shared" si="2"/>
        <v>-0.03421524736218684</v>
      </c>
      <c r="BD47">
        <f t="shared" si="3"/>
        <v>-0.053399254557090714</v>
      </c>
      <c r="BE47">
        <f t="shared" si="4"/>
        <v>-0.2035438123292277</v>
      </c>
      <c r="BJ47">
        <f t="shared" si="5"/>
        <v>0.15408776823951198</v>
      </c>
    </row>
    <row r="48" spans="1:62" ht="12.75">
      <c r="A48">
        <v>196303</v>
      </c>
      <c r="B48">
        <v>1963</v>
      </c>
      <c r="C48">
        <v>3</v>
      </c>
      <c r="E48">
        <v>21.518</v>
      </c>
      <c r="F48" s="12">
        <v>189.631</v>
      </c>
      <c r="G48">
        <v>2149.93</v>
      </c>
      <c r="I48" s="12" t="e">
        <v>#N/A</v>
      </c>
      <c r="J48" t="e">
        <f t="shared" si="0"/>
        <v>#N/A</v>
      </c>
      <c r="K48">
        <v>-0.007595522080088319</v>
      </c>
      <c r="L48" s="12"/>
      <c r="M48">
        <v>5.233661240071342</v>
      </c>
      <c r="N48">
        <v>5.097324796519211</v>
      </c>
      <c r="P48">
        <v>2867.8931380788904</v>
      </c>
      <c r="Q48">
        <v>1308.0146163988522</v>
      </c>
      <c r="S48" s="13">
        <v>24711.572875494072</v>
      </c>
      <c r="T48" s="13">
        <v>11592.454521595051</v>
      </c>
      <c r="U48" s="13">
        <v>5405.2716961655815</v>
      </c>
      <c r="V48" s="13">
        <v>11918.906369920585</v>
      </c>
      <c r="W48" s="13">
        <v>78705</v>
      </c>
      <c r="X48" s="13">
        <v>8179.44081420614</v>
      </c>
      <c r="Y48" s="13">
        <v>24320.209215769755</v>
      </c>
      <c r="Z48" s="13">
        <v>4920.151818297349</v>
      </c>
      <c r="AA48" s="13"/>
      <c r="AB48" s="13">
        <v>222.92304841897237</v>
      </c>
      <c r="AC48" s="13">
        <v>189.07695158102766</v>
      </c>
      <c r="AD48" s="13">
        <v>177.93250132415224</v>
      </c>
      <c r="AE48" s="13">
        <v>56</v>
      </c>
      <c r="AF48" s="13">
        <v>-136</v>
      </c>
      <c r="AG48" s="13">
        <v>71</v>
      </c>
      <c r="AH48" s="13">
        <v>643</v>
      </c>
      <c r="AI48" s="13">
        <v>29</v>
      </c>
      <c r="AK48">
        <v>-0.1393074608079544</v>
      </c>
      <c r="AL48">
        <v>2.5966540650273853</v>
      </c>
      <c r="AM48">
        <v>0.4600535125883506</v>
      </c>
      <c r="AN48">
        <v>0.8043249660938717</v>
      </c>
      <c r="AO48">
        <v>4.080090450578011</v>
      </c>
      <c r="AP48">
        <v>2.933163053572693</v>
      </c>
      <c r="AQ48">
        <v>-0.4158793083197153</v>
      </c>
      <c r="AR48">
        <v>0.713714585110402</v>
      </c>
      <c r="AT48">
        <v>0.054431447</v>
      </c>
      <c r="AU48">
        <v>0.024825586</v>
      </c>
      <c r="AV48">
        <v>0.00355826</v>
      </c>
      <c r="AW48">
        <v>0.00310475</v>
      </c>
      <c r="AX48">
        <v>0.0568068645774345</v>
      </c>
      <c r="AY48">
        <v>0.0255431170926878</v>
      </c>
      <c r="AZ48">
        <v>0.00407204051532178</v>
      </c>
      <c r="BA48">
        <v>0.00378840018155668</v>
      </c>
      <c r="BB48">
        <f t="shared" si="1"/>
        <v>-0.042715116964400224</v>
      </c>
      <c r="BC48">
        <f t="shared" si="2"/>
        <v>-0.028493075749814523</v>
      </c>
      <c r="BD48">
        <f t="shared" si="3"/>
        <v>-0.1348725675990199</v>
      </c>
      <c r="BE48">
        <f t="shared" si="4"/>
        <v>-0.19901061744817206</v>
      </c>
      <c r="BJ48">
        <f t="shared" si="5"/>
        <v>0.06912087852553228</v>
      </c>
    </row>
    <row r="49" spans="1:62" ht="12.75">
      <c r="A49">
        <v>196304</v>
      </c>
      <c r="B49">
        <v>1963</v>
      </c>
      <c r="C49">
        <v>4</v>
      </c>
      <c r="E49">
        <v>21.596</v>
      </c>
      <c r="F49" s="12">
        <v>190.362</v>
      </c>
      <c r="G49">
        <v>2142.71</v>
      </c>
      <c r="I49" s="12" t="e">
        <v>#N/A</v>
      </c>
      <c r="J49" t="e">
        <f t="shared" si="0"/>
        <v>#N/A</v>
      </c>
      <c r="K49">
        <v>-0.11067697219187944</v>
      </c>
      <c r="L49" s="12"/>
      <c r="M49">
        <v>5.277161921438033</v>
      </c>
      <c r="N49">
        <v>5.093597356404481</v>
      </c>
      <c r="P49">
        <v>2877.2866007422367</v>
      </c>
      <c r="Q49">
        <v>1329.561877460998</v>
      </c>
      <c r="S49" s="13">
        <v>25095.680830039528</v>
      </c>
      <c r="T49" s="13">
        <v>11568.17439823742</v>
      </c>
      <c r="U49" s="13">
        <v>5523.311837042189</v>
      </c>
      <c r="V49" s="13">
        <v>12485</v>
      </c>
      <c r="W49" s="13">
        <v>79856</v>
      </c>
      <c r="X49" s="13">
        <v>8154</v>
      </c>
      <c r="Y49" s="13">
        <v>25497.91384707104</v>
      </c>
      <c r="Z49" s="13">
        <v>5145</v>
      </c>
      <c r="AA49" s="13"/>
      <c r="AB49" s="13">
        <v>384.10795454545456</v>
      </c>
      <c r="AC49" s="13">
        <v>66.89204545454545</v>
      </c>
      <c r="AD49" s="13">
        <v>-61.889565677966004</v>
      </c>
      <c r="AE49" s="13">
        <v>57</v>
      </c>
      <c r="AF49" s="13">
        <v>1151</v>
      </c>
      <c r="AG49" s="13">
        <v>-79</v>
      </c>
      <c r="AH49" s="13">
        <v>946</v>
      </c>
      <c r="AI49" s="13">
        <v>26</v>
      </c>
      <c r="AK49">
        <v>0.2694708012092435</v>
      </c>
      <c r="AL49">
        <v>2.101001798210682</v>
      </c>
      <c r="AM49">
        <v>-0.08168788422472749</v>
      </c>
      <c r="AN49">
        <v>0.8604045510384828</v>
      </c>
      <c r="AO49">
        <v>5.29492483699417</v>
      </c>
      <c r="AP49">
        <v>3.806503334041409</v>
      </c>
      <c r="AQ49">
        <v>0.11372444665760242</v>
      </c>
      <c r="AR49">
        <v>0.7787442248053886</v>
      </c>
      <c r="AT49">
        <v>0.05520435</v>
      </c>
      <c r="AU49">
        <v>0.025509311</v>
      </c>
      <c r="AV49">
        <v>0.00375692</v>
      </c>
      <c r="AW49">
        <v>0.00312688</v>
      </c>
      <c r="AX49">
        <v>0.0569637174486711</v>
      </c>
      <c r="AY49">
        <v>0.0258145714853542</v>
      </c>
      <c r="AZ49">
        <v>0.00409691750430291</v>
      </c>
      <c r="BA49">
        <v>0.0038176179841516</v>
      </c>
      <c r="BB49">
        <f t="shared" si="1"/>
        <v>-0.03137277464530408</v>
      </c>
      <c r="BC49">
        <f t="shared" si="2"/>
        <v>-0.011895595976983309</v>
      </c>
      <c r="BD49">
        <f t="shared" si="3"/>
        <v>-0.08663538994707576</v>
      </c>
      <c r="BE49">
        <f t="shared" si="4"/>
        <v>-0.19959096146352184</v>
      </c>
      <c r="BJ49">
        <f t="shared" si="5"/>
        <v>0.11518941119533059</v>
      </c>
    </row>
    <row r="50" spans="1:62" ht="12.75">
      <c r="A50">
        <v>196401</v>
      </c>
      <c r="B50">
        <v>1964</v>
      </c>
      <c r="C50">
        <v>1</v>
      </c>
      <c r="E50">
        <v>21.697</v>
      </c>
      <c r="F50" s="12">
        <v>190.954</v>
      </c>
      <c r="G50">
        <v>2186.15</v>
      </c>
      <c r="I50" s="12" t="e">
        <v>#N/A</v>
      </c>
      <c r="J50" t="e">
        <f t="shared" si="0"/>
        <v>#N/A</v>
      </c>
      <c r="K50">
        <v>-2.0416282041162948</v>
      </c>
      <c r="L50" s="12"/>
      <c r="M50">
        <v>5.329650184433423</v>
      </c>
      <c r="N50">
        <v>5.093261406369193</v>
      </c>
      <c r="P50">
        <v>2914.9021194586317</v>
      </c>
      <c r="Q50">
        <v>1349.7227062015234</v>
      </c>
      <c r="S50" s="13">
        <v>25570.5579298419</v>
      </c>
      <c r="T50" s="13">
        <v>11049.253460632017</v>
      </c>
      <c r="U50" s="13">
        <v>5869.06541934513</v>
      </c>
      <c r="V50" s="13">
        <v>13071.032258064519</v>
      </c>
      <c r="W50" s="13">
        <v>81095</v>
      </c>
      <c r="X50" s="13">
        <v>8020.9655576417545</v>
      </c>
      <c r="Y50" s="13">
        <v>26883.33842844053</v>
      </c>
      <c r="Z50" s="13">
        <v>5095.849239583607</v>
      </c>
      <c r="AA50" s="13"/>
      <c r="AB50" s="13">
        <v>474.8770998023715</v>
      </c>
      <c r="AC50" s="13">
        <v>-474.87709980237156</v>
      </c>
      <c r="AD50" s="13">
        <v>136.1570444915252</v>
      </c>
      <c r="AE50" s="13">
        <v>-73</v>
      </c>
      <c r="AF50" s="13">
        <v>1239</v>
      </c>
      <c r="AG50" s="13">
        <v>-111</v>
      </c>
      <c r="AH50" s="13">
        <v>790</v>
      </c>
      <c r="AI50" s="13">
        <v>91</v>
      </c>
      <c r="AK50">
        <v>1.7975773575291683</v>
      </c>
      <c r="AL50">
        <v>3.068957227096192</v>
      </c>
      <c r="AM50">
        <v>0.8907734395426556</v>
      </c>
      <c r="AN50">
        <v>0.9242032858253464</v>
      </c>
      <c r="AO50">
        <v>5.889625719717439</v>
      </c>
      <c r="AP50">
        <v>4.234031762212369</v>
      </c>
      <c r="AQ50">
        <v>0.5650007647539299</v>
      </c>
      <c r="AR50">
        <v>0.8426383116292818</v>
      </c>
      <c r="AT50">
        <v>0.055242391</v>
      </c>
      <c r="AU50">
        <v>0.025579559</v>
      </c>
      <c r="AV50">
        <v>0.00391099</v>
      </c>
      <c r="AW50">
        <v>0.00308762</v>
      </c>
      <c r="AX50">
        <v>0.057124263123193</v>
      </c>
      <c r="AY50">
        <v>0.026090240096955</v>
      </c>
      <c r="AZ50">
        <v>0.00412196639654566</v>
      </c>
      <c r="BA50">
        <v>0.0038471697945513</v>
      </c>
      <c r="BB50">
        <f t="shared" si="1"/>
        <v>-0.03349833829934035</v>
      </c>
      <c r="BC50">
        <f t="shared" si="2"/>
        <v>-0.019767745778448198</v>
      </c>
      <c r="BD50">
        <f t="shared" si="3"/>
        <v>-0.05253979133490194</v>
      </c>
      <c r="BE50">
        <f t="shared" si="4"/>
        <v>-0.2199371920738029</v>
      </c>
      <c r="BJ50">
        <f t="shared" si="5"/>
        <v>0.1757680697165649</v>
      </c>
    </row>
    <row r="51" spans="1:62" ht="12.75">
      <c r="A51">
        <v>196402</v>
      </c>
      <c r="B51">
        <v>1964</v>
      </c>
      <c r="C51">
        <v>2</v>
      </c>
      <c r="E51">
        <v>21.744</v>
      </c>
      <c r="F51" s="12">
        <v>191.56</v>
      </c>
      <c r="G51">
        <v>2228.77</v>
      </c>
      <c r="I51" s="12" t="e">
        <v>#N/A</v>
      </c>
      <c r="J51" t="e">
        <f t="shared" si="0"/>
        <v>#N/A</v>
      </c>
      <c r="K51">
        <v>-0.062166059749177896</v>
      </c>
      <c r="L51" s="12"/>
      <c r="M51">
        <v>5.34170955774757</v>
      </c>
      <c r="N51">
        <v>5.113524584160434</v>
      </c>
      <c r="P51">
        <v>2953.527300905468</v>
      </c>
      <c r="Q51">
        <v>1356.5232319121444</v>
      </c>
      <c r="S51" s="13">
        <v>25908.681200592888</v>
      </c>
      <c r="T51" s="13">
        <v>11006.948106172396</v>
      </c>
      <c r="U51" s="13">
        <v>6190.223665808919</v>
      </c>
      <c r="V51" s="13">
        <v>13499.531845546853</v>
      </c>
      <c r="W51" s="13">
        <v>82018</v>
      </c>
      <c r="X51" s="13">
        <v>8095.005973920918</v>
      </c>
      <c r="Y51" s="13">
        <v>28170.549020685212</v>
      </c>
      <c r="Z51" s="13">
        <v>5182.145867123869</v>
      </c>
      <c r="AA51" s="13"/>
      <c r="AB51" s="13">
        <v>338.1232707509881</v>
      </c>
      <c r="AC51" s="13">
        <v>44.87672924901186</v>
      </c>
      <c r="AD51" s="13">
        <v>176.3852621822031</v>
      </c>
      <c r="AE51" s="13">
        <v>-20</v>
      </c>
      <c r="AF51" s="13">
        <v>923</v>
      </c>
      <c r="AG51" s="13">
        <v>152</v>
      </c>
      <c r="AH51" s="13">
        <v>1002</v>
      </c>
      <c r="AI51" s="13">
        <v>54</v>
      </c>
      <c r="AK51">
        <v>0.8790042300148248</v>
      </c>
      <c r="AL51">
        <v>2.063567696037109</v>
      </c>
      <c r="AM51">
        <v>0.1909213001210844</v>
      </c>
      <c r="AN51">
        <v>0.9433972174651549</v>
      </c>
      <c r="AO51">
        <v>4.11202753936514</v>
      </c>
      <c r="AP51">
        <v>2.956122517340416</v>
      </c>
      <c r="AQ51">
        <v>0.1709756695072824</v>
      </c>
      <c r="AR51">
        <v>0.8721100463375567</v>
      </c>
      <c r="AT51">
        <v>0.055197576</v>
      </c>
      <c r="AU51">
        <v>0.025351651</v>
      </c>
      <c r="AV51">
        <v>0.0039035</v>
      </c>
      <c r="AW51">
        <v>0.00310709</v>
      </c>
      <c r="AX51">
        <v>0.0572886076183175</v>
      </c>
      <c r="AY51">
        <v>0.0263702336540467</v>
      </c>
      <c r="AZ51">
        <v>0.00414718683472467</v>
      </c>
      <c r="BA51">
        <v>0.00387705903859844</v>
      </c>
      <c r="BB51">
        <f t="shared" si="1"/>
        <v>-0.03718274475337635</v>
      </c>
      <c r="BC51">
        <f t="shared" si="2"/>
        <v>-0.03939200480530625</v>
      </c>
      <c r="BD51">
        <f t="shared" si="3"/>
        <v>-0.06055664665518545</v>
      </c>
      <c r="BE51">
        <f t="shared" si="4"/>
        <v>-0.22139028964019314</v>
      </c>
      <c r="BJ51">
        <f t="shared" si="5"/>
        <v>0.18094112987745392</v>
      </c>
    </row>
    <row r="52" spans="1:62" ht="12.75">
      <c r="A52">
        <v>196403</v>
      </c>
      <c r="B52">
        <v>1964</v>
      </c>
      <c r="C52">
        <v>3</v>
      </c>
      <c r="E52">
        <v>21.815</v>
      </c>
      <c r="F52" s="12">
        <v>192.256</v>
      </c>
      <c r="G52">
        <v>2271.16</v>
      </c>
      <c r="I52" s="12" t="e">
        <v>#N/A</v>
      </c>
      <c r="J52" t="e">
        <f t="shared" si="0"/>
        <v>#N/A</v>
      </c>
      <c r="K52">
        <v>0.19939901736686252</v>
      </c>
      <c r="L52" s="12"/>
      <c r="M52">
        <v>5.334822866793633</v>
      </c>
      <c r="N52">
        <v>5.131594625180365</v>
      </c>
      <c r="P52">
        <v>3015.5323985707305</v>
      </c>
      <c r="Q52">
        <v>1375.0415786366405</v>
      </c>
      <c r="S52" s="13">
        <v>26323.158596837948</v>
      </c>
      <c r="T52" s="13">
        <v>11941.093303539408</v>
      </c>
      <c r="U52" s="13">
        <v>6426.439028065436</v>
      </c>
      <c r="V52" s="13">
        <v>13798.01225068104</v>
      </c>
      <c r="W52" s="13">
        <v>83043</v>
      </c>
      <c r="X52" s="13">
        <v>8099.7442940810315</v>
      </c>
      <c r="Y52" s="13">
        <v>30306.06624015014</v>
      </c>
      <c r="Z52" s="13">
        <v>5312.567501967716</v>
      </c>
      <c r="AA52" s="13"/>
      <c r="AB52" s="13">
        <v>414.47739624505925</v>
      </c>
      <c r="AC52" s="13">
        <v>847.5226037549407</v>
      </c>
      <c r="AD52" s="13">
        <v>100.57054422669475</v>
      </c>
      <c r="AE52" s="13">
        <v>-113</v>
      </c>
      <c r="AF52" s="13">
        <v>1025</v>
      </c>
      <c r="AG52" s="13">
        <v>-44</v>
      </c>
      <c r="AH52" s="13">
        <v>962</v>
      </c>
      <c r="AI52" s="13">
        <v>42</v>
      </c>
      <c r="AK52">
        <v>3.508950417161912</v>
      </c>
      <c r="AL52">
        <v>4.941835925773608</v>
      </c>
      <c r="AM52">
        <v>1.8232835716429456</v>
      </c>
      <c r="AN52">
        <v>1.0180786242965056</v>
      </c>
      <c r="AO52">
        <v>3.7357528221797733</v>
      </c>
      <c r="AP52">
        <v>2.6856199116236046</v>
      </c>
      <c r="AQ52">
        <v>1.7684487538231164</v>
      </c>
      <c r="AR52">
        <v>0.8552042832434267</v>
      </c>
      <c r="AT52">
        <v>0.055686688</v>
      </c>
      <c r="AU52">
        <v>0.025392369</v>
      </c>
      <c r="AV52">
        <v>0.00383064</v>
      </c>
      <c r="AW52">
        <v>0.00312616</v>
      </c>
      <c r="AX52">
        <v>0.0574568577763081</v>
      </c>
      <c r="AY52">
        <v>0.0266546657233693</v>
      </c>
      <c r="AZ52">
        <v>0.00417257834015987</v>
      </c>
      <c r="BA52">
        <v>0.00390728881983119</v>
      </c>
      <c r="BB52">
        <f t="shared" si="1"/>
        <v>-0.03129324288979163</v>
      </c>
      <c r="BC52">
        <f t="shared" si="2"/>
        <v>-0.04851551352124073</v>
      </c>
      <c r="BD52">
        <f t="shared" si="3"/>
        <v>-0.0855022606701974</v>
      </c>
      <c r="BE52">
        <f t="shared" si="4"/>
        <v>-0.22303832271346113</v>
      </c>
      <c r="BJ52">
        <f t="shared" si="5"/>
        <v>0.1696633450054819</v>
      </c>
    </row>
    <row r="53" spans="1:62" ht="12.75">
      <c r="A53">
        <v>196404</v>
      </c>
      <c r="B53">
        <v>1964</v>
      </c>
      <c r="C53">
        <v>4</v>
      </c>
      <c r="E53">
        <v>21.889</v>
      </c>
      <c r="F53" s="12">
        <v>192.938</v>
      </c>
      <c r="G53">
        <v>2311.3</v>
      </c>
      <c r="I53" s="12" t="e">
        <v>#N/A</v>
      </c>
      <c r="J53" t="e">
        <f t="shared" si="0"/>
        <v>#N/A</v>
      </c>
      <c r="K53">
        <v>0.10547315480728325</v>
      </c>
      <c r="L53" s="12"/>
      <c r="M53">
        <v>5.36733710137923</v>
      </c>
      <c r="N53">
        <v>5.155865498570527</v>
      </c>
      <c r="P53">
        <v>3046.1119537417285</v>
      </c>
      <c r="Q53">
        <v>1399.8520049003853</v>
      </c>
      <c r="S53" s="13">
        <v>27547.08201581028</v>
      </c>
      <c r="T53" s="13">
        <v>12670.024552917266</v>
      </c>
      <c r="U53" s="13">
        <v>6542.8197736083375</v>
      </c>
      <c r="V53" s="13">
        <v>13835</v>
      </c>
      <c r="W53" s="13">
        <v>84979</v>
      </c>
      <c r="X53" s="13">
        <v>9196</v>
      </c>
      <c r="Y53" s="13">
        <v>30877.00565839933</v>
      </c>
      <c r="Z53" s="13">
        <v>5270</v>
      </c>
      <c r="AA53" s="13"/>
      <c r="AB53" s="13">
        <v>1223.923418972332</v>
      </c>
      <c r="AC53" s="13">
        <v>744.076581027668</v>
      </c>
      <c r="AD53" s="13">
        <v>85.09815280720325</v>
      </c>
      <c r="AE53" s="13">
        <v>-86</v>
      </c>
      <c r="AF53" s="13">
        <v>1936</v>
      </c>
      <c r="AG53" s="13">
        <v>470</v>
      </c>
      <c r="AH53" s="13">
        <v>1005</v>
      </c>
      <c r="AI53" s="13">
        <v>24</v>
      </c>
      <c r="AK53">
        <v>-2.4320720463288104</v>
      </c>
      <c r="AL53">
        <v>-1.0155904631421453</v>
      </c>
      <c r="AM53">
        <v>1.069019715327192</v>
      </c>
      <c r="AN53">
        <v>1.0622510210980751</v>
      </c>
      <c r="AO53">
        <v>1.4120828722460697</v>
      </c>
      <c r="AP53">
        <v>1.015141541498968</v>
      </c>
      <c r="AQ53">
        <v>0.8387048457314052</v>
      </c>
      <c r="AR53">
        <v>0.8672809947482654</v>
      </c>
      <c r="AT53">
        <v>0.055658723</v>
      </c>
      <c r="AU53">
        <v>0.025578172</v>
      </c>
      <c r="AV53">
        <v>0.00391555</v>
      </c>
      <c r="AW53">
        <v>0.00316921</v>
      </c>
      <c r="AX53">
        <v>0.0576291212252665</v>
      </c>
      <c r="AY53">
        <v>0.0269436525743373</v>
      </c>
      <c r="AZ53">
        <v>0.00419814029539451</v>
      </c>
      <c r="BA53">
        <v>0.00393786190331557</v>
      </c>
      <c r="BB53">
        <f t="shared" si="1"/>
        <v>-0.034789203801341095</v>
      </c>
      <c r="BC53">
        <f t="shared" si="2"/>
        <v>-0.0520084120983757</v>
      </c>
      <c r="BD53">
        <f t="shared" si="3"/>
        <v>-0.06968583553093666</v>
      </c>
      <c r="BE53">
        <f t="shared" si="4"/>
        <v>-0.21715556640685474</v>
      </c>
      <c r="BJ53">
        <f t="shared" si="5"/>
        <v>0.17865536592047365</v>
      </c>
    </row>
    <row r="54" spans="1:62" ht="12.75">
      <c r="A54">
        <v>196501</v>
      </c>
      <c r="B54">
        <v>1965</v>
      </c>
      <c r="C54">
        <v>1</v>
      </c>
      <c r="E54">
        <v>21.963</v>
      </c>
      <c r="F54" s="12">
        <v>193.467</v>
      </c>
      <c r="G54">
        <v>2351.53</v>
      </c>
      <c r="I54" s="12" t="e">
        <v>#N/A</v>
      </c>
      <c r="J54" t="e">
        <f t="shared" si="0"/>
        <v>#N/A</v>
      </c>
      <c r="K54">
        <v>-0.278931311320282</v>
      </c>
      <c r="L54" s="12"/>
      <c r="M54">
        <v>5.271698211610611</v>
      </c>
      <c r="N54">
        <v>5.1220690165021985</v>
      </c>
      <c r="P54">
        <v>3111.950773912951</v>
      </c>
      <c r="Q54">
        <v>1444.2306857228755</v>
      </c>
      <c r="S54" s="13">
        <v>27761.55904150198</v>
      </c>
      <c r="T54" s="13">
        <v>11986.22431560599</v>
      </c>
      <c r="U54" s="13">
        <v>6908.86101661245</v>
      </c>
      <c r="V54" s="13">
        <v>14104.175221238938</v>
      </c>
      <c r="W54" s="13">
        <v>84691</v>
      </c>
      <c r="X54" s="13">
        <v>9293.480564379</v>
      </c>
      <c r="Y54" s="13">
        <v>32580.3848629529</v>
      </c>
      <c r="Z54" s="13">
        <v>5281.5241367844665</v>
      </c>
      <c r="AA54" s="13"/>
      <c r="AB54" s="13">
        <v>214.47702569169962</v>
      </c>
      <c r="AC54" s="13">
        <v>-652.4770256916996</v>
      </c>
      <c r="AD54" s="13">
        <v>287.7864804025419</v>
      </c>
      <c r="AE54" s="13">
        <v>39</v>
      </c>
      <c r="AF54" s="13">
        <v>-288</v>
      </c>
      <c r="AG54" s="13">
        <v>90</v>
      </c>
      <c r="AH54" s="13">
        <v>1540</v>
      </c>
      <c r="AI54" s="13">
        <v>108</v>
      </c>
      <c r="AK54">
        <v>0.5435783453180024</v>
      </c>
      <c r="AL54">
        <v>1.6757250882196193</v>
      </c>
      <c r="AM54">
        <v>1.2950453247035316</v>
      </c>
      <c r="AN54">
        <v>1.0176746191260424</v>
      </c>
      <c r="AO54">
        <v>2.381690941498409</v>
      </c>
      <c r="AP54">
        <v>1.7121894622807277</v>
      </c>
      <c r="AQ54">
        <v>0.7417089362395919</v>
      </c>
      <c r="AR54">
        <v>0.9468413107020399</v>
      </c>
      <c r="AT54">
        <v>0.05623164</v>
      </c>
      <c r="AU54">
        <v>0.026096641</v>
      </c>
      <c r="AV54">
        <v>0.00351899</v>
      </c>
      <c r="AW54">
        <v>0.00302994</v>
      </c>
      <c r="AX54">
        <v>0.0578055065702791</v>
      </c>
      <c r="AY54">
        <v>0.0272373131492395</v>
      </c>
      <c r="AZ54">
        <v>0.00422387189640507</v>
      </c>
      <c r="BA54">
        <v>0.00396878069856581</v>
      </c>
      <c r="BB54">
        <f t="shared" si="1"/>
        <v>-0.027604452718028583</v>
      </c>
      <c r="BC54">
        <f t="shared" si="2"/>
        <v>-0.04278123146332158</v>
      </c>
      <c r="BD54">
        <f t="shared" si="3"/>
        <v>-0.18257820176943973</v>
      </c>
      <c r="BE54">
        <f t="shared" si="4"/>
        <v>-0.2699161013556317</v>
      </c>
      <c r="BJ54">
        <f t="shared" si="5"/>
        <v>0.12299499714631407</v>
      </c>
    </row>
    <row r="55" spans="1:62" ht="12.75">
      <c r="A55">
        <v>196502</v>
      </c>
      <c r="B55">
        <v>1965</v>
      </c>
      <c r="C55">
        <v>2</v>
      </c>
      <c r="E55">
        <v>22.072</v>
      </c>
      <c r="F55" s="12">
        <v>193.994</v>
      </c>
      <c r="G55">
        <v>2342.85</v>
      </c>
      <c r="I55" s="12" t="e">
        <v>#N/A</v>
      </c>
      <c r="J55" t="e">
        <f t="shared" si="0"/>
        <v>#N/A</v>
      </c>
      <c r="K55">
        <v>-0.20354540669258936</v>
      </c>
      <c r="L55" s="12"/>
      <c r="M55">
        <v>5.4306165031766716</v>
      </c>
      <c r="N55">
        <v>5.220810717068587</v>
      </c>
      <c r="P55">
        <v>3091.3224901149147</v>
      </c>
      <c r="Q55">
        <v>1419.2187844961531</v>
      </c>
      <c r="S55" s="13">
        <v>28058.60461956522</v>
      </c>
      <c r="T55" s="13">
        <v>11510.514011618183</v>
      </c>
      <c r="U55" s="13">
        <v>6777.338564948896</v>
      </c>
      <c r="V55" s="13">
        <v>13630.2323538837</v>
      </c>
      <c r="W55" s="13">
        <v>84678</v>
      </c>
      <c r="X55" s="13">
        <v>9304.991281563987</v>
      </c>
      <c r="Y55" s="13">
        <v>32766.38715113482</v>
      </c>
      <c r="Z55" s="13">
        <v>5137.967470624896</v>
      </c>
      <c r="AA55" s="13"/>
      <c r="AB55" s="13">
        <v>297.0455780632411</v>
      </c>
      <c r="AC55" s="13">
        <v>-429.0455780632411</v>
      </c>
      <c r="AD55" s="13">
        <v>-13.92515227754235</v>
      </c>
      <c r="AE55" s="13">
        <v>-140</v>
      </c>
      <c r="AF55" s="13">
        <v>-13</v>
      </c>
      <c r="AG55" s="13">
        <v>70</v>
      </c>
      <c r="AH55" s="13">
        <v>1327</v>
      </c>
      <c r="AI55" s="13">
        <v>77</v>
      </c>
      <c r="AK55">
        <v>-4.33255460981936</v>
      </c>
      <c r="AL55">
        <v>-3.5476581767987105</v>
      </c>
      <c r="AM55">
        <v>0.5564348007347203</v>
      </c>
      <c r="AN55">
        <v>0.987839510554696</v>
      </c>
      <c r="AO55">
        <v>-1.6486242968060165</v>
      </c>
      <c r="AP55">
        <v>-1.1851903616324526</v>
      </c>
      <c r="AQ55">
        <v>0.6088277966661857</v>
      </c>
      <c r="AR55">
        <v>0.9564678029272503</v>
      </c>
      <c r="AT55">
        <v>0.056497576</v>
      </c>
      <c r="AU55">
        <v>0.025937902</v>
      </c>
      <c r="AV55">
        <v>0.00417227</v>
      </c>
      <c r="AW55">
        <v>0.00338263</v>
      </c>
      <c r="AX55">
        <v>0.0579861233616602</v>
      </c>
      <c r="AY55">
        <v>0.0275357690936901</v>
      </c>
      <c r="AZ55">
        <v>0.00424977217530873</v>
      </c>
      <c r="BA55">
        <v>0.00400004725439749</v>
      </c>
      <c r="BB55">
        <f t="shared" si="1"/>
        <v>-0.026005994958649747</v>
      </c>
      <c r="BC55">
        <f t="shared" si="2"/>
        <v>-0.05978055715247699</v>
      </c>
      <c r="BD55">
        <f t="shared" si="3"/>
        <v>-0.018405123483278274</v>
      </c>
      <c r="BE55">
        <f t="shared" si="4"/>
        <v>-0.167652661213606</v>
      </c>
      <c r="BJ55">
        <f t="shared" si="5"/>
        <v>0.18877691979911562</v>
      </c>
    </row>
    <row r="56" spans="1:62" ht="12.75">
      <c r="A56">
        <v>196503</v>
      </c>
      <c r="B56">
        <v>1965</v>
      </c>
      <c r="C56">
        <v>3</v>
      </c>
      <c r="E56">
        <v>22.155</v>
      </c>
      <c r="F56" s="12">
        <v>194.647</v>
      </c>
      <c r="G56">
        <v>2418.14</v>
      </c>
      <c r="I56" s="12" t="e">
        <v>#N/A</v>
      </c>
      <c r="J56" t="e">
        <f t="shared" si="0"/>
        <v>#N/A</v>
      </c>
      <c r="K56">
        <v>0.38676085930171866</v>
      </c>
      <c r="L56" s="12"/>
      <c r="M56">
        <v>5.36559178858612</v>
      </c>
      <c r="N56">
        <v>5.223116140339366</v>
      </c>
      <c r="P56">
        <v>3124.5541090748757</v>
      </c>
      <c r="Q56">
        <v>1432.2347016155456</v>
      </c>
      <c r="S56" s="13">
        <v>28739.48134881423</v>
      </c>
      <c r="T56" s="13">
        <v>11711.173447523965</v>
      </c>
      <c r="U56" s="13">
        <v>7360.053419792493</v>
      </c>
      <c r="V56" s="13">
        <v>14364.506212023032</v>
      </c>
      <c r="W56" s="13">
        <v>84664</v>
      </c>
      <c r="X56" s="13">
        <v>9471.477690564787</v>
      </c>
      <c r="Y56" s="13">
        <v>34432.239586955926</v>
      </c>
      <c r="Z56" s="13">
        <v>5512.688009367828</v>
      </c>
      <c r="AA56" s="13"/>
      <c r="AB56" s="13">
        <v>680.8767292490119</v>
      </c>
      <c r="AC56" s="13">
        <v>217.12327075098813</v>
      </c>
      <c r="AD56" s="13">
        <v>244.4637844279657</v>
      </c>
      <c r="AE56" s="13">
        <v>-212</v>
      </c>
      <c r="AF56" s="13">
        <v>-14</v>
      </c>
      <c r="AG56" s="13">
        <v>142</v>
      </c>
      <c r="AH56" s="13">
        <v>961</v>
      </c>
      <c r="AI56" s="13">
        <v>67</v>
      </c>
      <c r="AK56">
        <v>5.704518424420045</v>
      </c>
      <c r="AL56">
        <v>3.446131807991796</v>
      </c>
      <c r="AM56">
        <v>1.4671040371536703</v>
      </c>
      <c r="AN56">
        <v>0.9856705212973178</v>
      </c>
      <c r="AO56">
        <v>7.4720008520326395</v>
      </c>
      <c r="AP56">
        <v>5.371595826347669</v>
      </c>
      <c r="AQ56">
        <v>0.8632877718204578</v>
      </c>
      <c r="AR56">
        <v>0.9348029804265628</v>
      </c>
      <c r="AT56">
        <v>0.055721921</v>
      </c>
      <c r="AU56">
        <v>0.025541842</v>
      </c>
      <c r="AV56">
        <v>0.00381492</v>
      </c>
      <c r="AW56">
        <v>0.00330833</v>
      </c>
      <c r="AX56">
        <v>0.0581710823218206</v>
      </c>
      <c r="AY56">
        <v>0.0278391449342292</v>
      </c>
      <c r="AZ56">
        <v>0.00427583979470228</v>
      </c>
      <c r="BA56">
        <v>0.0040316631552318</v>
      </c>
      <c r="BB56">
        <f t="shared" si="1"/>
        <v>-0.04301473966674285</v>
      </c>
      <c r="BC56">
        <f t="shared" si="2"/>
        <v>-0.08612515126016307</v>
      </c>
      <c r="BD56">
        <f t="shared" si="3"/>
        <v>-0.11406083164077785</v>
      </c>
      <c r="BE56">
        <f t="shared" si="4"/>
        <v>-0.19773545408195137</v>
      </c>
      <c r="BJ56">
        <f t="shared" si="5"/>
        <v>0.13151852653350288</v>
      </c>
    </row>
    <row r="57" spans="1:62" ht="12.75">
      <c r="A57">
        <v>196504</v>
      </c>
      <c r="B57">
        <v>1965</v>
      </c>
      <c r="C57">
        <v>4</v>
      </c>
      <c r="E57">
        <v>22.223</v>
      </c>
      <c r="F57" s="12">
        <v>195.279</v>
      </c>
      <c r="G57">
        <v>2493.36</v>
      </c>
      <c r="I57" s="12" t="e">
        <v>#N/A</v>
      </c>
      <c r="J57" t="e">
        <f t="shared" si="0"/>
        <v>#N/A</v>
      </c>
      <c r="K57">
        <v>0.07274106842956668</v>
      </c>
      <c r="L57" s="12"/>
      <c r="M57">
        <v>5.427374681938599</v>
      </c>
      <c r="N57">
        <v>5.274489024417928</v>
      </c>
      <c r="P57">
        <v>3137.182229198643</v>
      </c>
      <c r="Q57">
        <v>1452.1848439930066</v>
      </c>
      <c r="S57" s="13">
        <v>28583.019639328064</v>
      </c>
      <c r="T57" s="13">
        <v>12076.90159983429</v>
      </c>
      <c r="U57" s="13">
        <v>7627.561651330651</v>
      </c>
      <c r="V57" s="13">
        <v>14599</v>
      </c>
      <c r="W57" s="13">
        <v>84924</v>
      </c>
      <c r="X57" s="13">
        <v>10165</v>
      </c>
      <c r="Y57" s="13">
        <v>35809.833430884566</v>
      </c>
      <c r="Z57" s="13">
        <v>5048</v>
      </c>
      <c r="AA57" s="13"/>
      <c r="AB57" s="13">
        <v>-156.461709486166</v>
      </c>
      <c r="AC57" s="13">
        <v>555.461709486166</v>
      </c>
      <c r="AD57" s="13">
        <v>122.23189221398285</v>
      </c>
      <c r="AE57" s="13">
        <v>-87</v>
      </c>
      <c r="AF57" s="13">
        <v>260</v>
      </c>
      <c r="AG57" s="13">
        <v>158</v>
      </c>
      <c r="AH57" s="13">
        <v>1183</v>
      </c>
      <c r="AI57" s="13">
        <v>47</v>
      </c>
      <c r="AK57">
        <v>4.187890137097767</v>
      </c>
      <c r="AL57">
        <v>1.8489409961720487</v>
      </c>
      <c r="AM57">
        <v>-0.22163374236548555</v>
      </c>
      <c r="AN57">
        <v>1.0483344807247892</v>
      </c>
      <c r="AO57">
        <v>3.445195844402301</v>
      </c>
      <c r="AP57">
        <v>2.476739495246098</v>
      </c>
      <c r="AQ57">
        <v>-0.6305153105257638</v>
      </c>
      <c r="AR57">
        <v>0.9588738469115969</v>
      </c>
      <c r="AT57">
        <v>0.054602558</v>
      </c>
      <c r="AU57">
        <v>0.025275231</v>
      </c>
      <c r="AV57">
        <v>0.00396052</v>
      </c>
      <c r="AW57">
        <v>0.00339903</v>
      </c>
      <c r="AX57">
        <v>0.0583604954409798</v>
      </c>
      <c r="AY57">
        <v>0.0281475679576458</v>
      </c>
      <c r="AZ57">
        <v>0.00430207333117201</v>
      </c>
      <c r="BA57">
        <v>0.00406362967517134</v>
      </c>
      <c r="BB57">
        <f t="shared" si="1"/>
        <v>-0.06655848154133315</v>
      </c>
      <c r="BC57">
        <f t="shared" si="2"/>
        <v>-0.10763605070196647</v>
      </c>
      <c r="BD57">
        <f t="shared" si="3"/>
        <v>-0.08272174675601018</v>
      </c>
      <c r="BE57">
        <f t="shared" si="4"/>
        <v>-0.17858648608844785</v>
      </c>
      <c r="BJ57">
        <f t="shared" si="5"/>
        <v>0.1379073206979633</v>
      </c>
    </row>
    <row r="58" spans="1:62" ht="12.75">
      <c r="A58">
        <v>196601</v>
      </c>
      <c r="B58">
        <v>1966</v>
      </c>
      <c r="C58">
        <v>1</v>
      </c>
      <c r="E58">
        <v>22.396</v>
      </c>
      <c r="F58" s="12">
        <v>195.763</v>
      </c>
      <c r="G58">
        <v>2495.06</v>
      </c>
      <c r="I58" s="12" t="e">
        <v>#N/A</v>
      </c>
      <c r="J58" t="e">
        <f t="shared" si="0"/>
        <v>#N/A</v>
      </c>
      <c r="K58">
        <v>-0.22206949441003726</v>
      </c>
      <c r="L58" s="12"/>
      <c r="M58">
        <v>5.4146098047629705</v>
      </c>
      <c r="N58">
        <v>5.296192049948496</v>
      </c>
      <c r="P58">
        <v>3143.8392823866257</v>
      </c>
      <c r="Q58">
        <v>1421.4714565630334</v>
      </c>
      <c r="S58" s="13">
        <v>29218.573616600792</v>
      </c>
      <c r="T58" s="13">
        <v>10910.823227110384</v>
      </c>
      <c r="U58" s="13">
        <v>7663.617935877832</v>
      </c>
      <c r="V58" s="13">
        <v>14060.571026722924</v>
      </c>
      <c r="W58" s="13">
        <v>84757</v>
      </c>
      <c r="X58" s="13">
        <v>10276.991281798251</v>
      </c>
      <c r="Y58" s="13">
        <v>37070.33016249193</v>
      </c>
      <c r="Z58" s="13">
        <v>5245.280373411361</v>
      </c>
      <c r="AA58" s="13"/>
      <c r="AB58" s="13">
        <v>635.5539772727273</v>
      </c>
      <c r="AC58" s="13">
        <v>-723.5539772727273</v>
      </c>
      <c r="AD58" s="13">
        <v>225.8969147245759</v>
      </c>
      <c r="AE58" s="13">
        <v>-33</v>
      </c>
      <c r="AF58" s="13">
        <v>-167</v>
      </c>
      <c r="AG58" s="13">
        <v>359</v>
      </c>
      <c r="AH58" s="13">
        <v>1024</v>
      </c>
      <c r="AI58" s="13">
        <v>78</v>
      </c>
      <c r="AK58">
        <v>3.1172903501620186</v>
      </c>
      <c r="AL58">
        <v>1.4037198852024309</v>
      </c>
      <c r="AM58">
        <v>-1.234898810769326</v>
      </c>
      <c r="AN58">
        <v>1.0483145464026162</v>
      </c>
      <c r="AO58">
        <v>-2.76120165348934</v>
      </c>
      <c r="AP58">
        <v>-1.9850184135823263</v>
      </c>
      <c r="AQ58">
        <v>-2.7140168411530343</v>
      </c>
      <c r="AR58">
        <v>1.0669068570109055</v>
      </c>
      <c r="AT58">
        <v>0.055243402</v>
      </c>
      <c r="AU58">
        <v>0.024978032</v>
      </c>
      <c r="AV58">
        <v>0.0039478</v>
      </c>
      <c r="AW58">
        <v>0.00350693</v>
      </c>
      <c r="AX58">
        <v>0.0585544756211808</v>
      </c>
      <c r="AY58">
        <v>0.0284611679686964</v>
      </c>
      <c r="AZ58">
        <v>0.00432847110084122</v>
      </c>
      <c r="BA58">
        <v>0.00409594771385358</v>
      </c>
      <c r="BB58">
        <f t="shared" si="1"/>
        <v>-0.05820861568088542</v>
      </c>
      <c r="BC58">
        <f t="shared" si="2"/>
        <v>-0.1305439122084704</v>
      </c>
      <c r="BD58">
        <f t="shared" si="3"/>
        <v>-0.09205592344116553</v>
      </c>
      <c r="BE58">
        <f t="shared" si="4"/>
        <v>-0.15525711160426958</v>
      </c>
      <c r="BJ58">
        <f t="shared" si="5"/>
        <v>0.12719736397601827</v>
      </c>
    </row>
    <row r="59" spans="1:62" ht="12.75">
      <c r="A59">
        <v>196602</v>
      </c>
      <c r="B59">
        <v>1966</v>
      </c>
      <c r="C59">
        <v>2</v>
      </c>
      <c r="E59">
        <v>22.576</v>
      </c>
      <c r="F59" s="12">
        <v>196.277</v>
      </c>
      <c r="G59">
        <v>2518.12</v>
      </c>
      <c r="I59" s="12" t="e">
        <v>#N/A</v>
      </c>
      <c r="J59" t="e">
        <f t="shared" si="0"/>
        <v>#N/A</v>
      </c>
      <c r="K59">
        <v>0.11701431641632576</v>
      </c>
      <c r="L59" s="12"/>
      <c r="M59">
        <v>5.455910209159388</v>
      </c>
      <c r="N59">
        <v>5.3192759007544606</v>
      </c>
      <c r="P59">
        <v>3118.947720103957</v>
      </c>
      <c r="Q59">
        <v>1387.6332984245007</v>
      </c>
      <c r="S59" s="13">
        <v>30085.036808300396</v>
      </c>
      <c r="T59" s="13">
        <v>11222.62752032407</v>
      </c>
      <c r="U59" s="13">
        <v>7609.193255585707</v>
      </c>
      <c r="V59" s="13">
        <v>13292.051538770598</v>
      </c>
      <c r="W59" s="13">
        <v>85407</v>
      </c>
      <c r="X59" s="13">
        <v>10385.652362725768</v>
      </c>
      <c r="Y59" s="13">
        <v>37824.79510430783</v>
      </c>
      <c r="Z59" s="13">
        <v>5034.790459467089</v>
      </c>
      <c r="AA59" s="13"/>
      <c r="AB59" s="13">
        <v>866.4631916996047</v>
      </c>
      <c r="AC59" s="13">
        <v>278.53680830039525</v>
      </c>
      <c r="AD59" s="13">
        <v>222.8024364406776</v>
      </c>
      <c r="AE59" s="13">
        <v>-61</v>
      </c>
      <c r="AF59" s="13">
        <v>650</v>
      </c>
      <c r="AG59" s="13">
        <v>135</v>
      </c>
      <c r="AH59" s="13">
        <v>1545</v>
      </c>
      <c r="AI59" s="13">
        <v>-20</v>
      </c>
      <c r="AK59">
        <v>-13.086842620627614</v>
      </c>
      <c r="AL59">
        <v>-1.0172763664748763</v>
      </c>
      <c r="AM59">
        <v>1.1047489864308377</v>
      </c>
      <c r="AN59">
        <v>1.1602008350795037</v>
      </c>
      <c r="AO59">
        <v>-4.352365134960312</v>
      </c>
      <c r="AP59">
        <v>-3.128900391831994</v>
      </c>
      <c r="AQ59">
        <v>1.53836402575897</v>
      </c>
      <c r="AR59">
        <v>1.1315032851216245</v>
      </c>
      <c r="AT59">
        <v>0.054884294</v>
      </c>
      <c r="AU59">
        <v>0.024418259</v>
      </c>
      <c r="AV59">
        <v>0.00412014</v>
      </c>
      <c r="AW59">
        <v>0.00359395</v>
      </c>
      <c r="AX59">
        <v>0.0587531361534502</v>
      </c>
      <c r="AY59">
        <v>0.0287800770868382</v>
      </c>
      <c r="AZ59">
        <v>0.0043550312089939</v>
      </c>
      <c r="BA59">
        <v>0.00412861781414236</v>
      </c>
      <c r="BB59">
        <f t="shared" si="1"/>
        <v>-0.06811730913785352</v>
      </c>
      <c r="BC59">
        <f t="shared" si="2"/>
        <v>-0.16435220782229587</v>
      </c>
      <c r="BD59">
        <f t="shared" si="3"/>
        <v>-0.05544463315645043</v>
      </c>
      <c r="BE59">
        <f t="shared" si="4"/>
        <v>-0.13869080507044185</v>
      </c>
      <c r="BJ59">
        <f t="shared" si="5"/>
        <v>0.16252348918488518</v>
      </c>
    </row>
    <row r="60" spans="1:62" ht="12.75">
      <c r="A60">
        <v>196603</v>
      </c>
      <c r="B60">
        <v>1966</v>
      </c>
      <c r="C60">
        <v>3</v>
      </c>
      <c r="E60">
        <v>22.75</v>
      </c>
      <c r="F60" s="12">
        <v>196.877</v>
      </c>
      <c r="G60">
        <v>2480.63</v>
      </c>
      <c r="I60" s="12" t="e">
        <v>#N/A</v>
      </c>
      <c r="J60" t="e">
        <f t="shared" si="0"/>
        <v>#N/A</v>
      </c>
      <c r="K60">
        <v>-0.0777912434213879</v>
      </c>
      <c r="L60" s="12"/>
      <c r="M60">
        <v>5.418316575162026</v>
      </c>
      <c r="N60">
        <v>5.362322305807451</v>
      </c>
      <c r="P60">
        <v>3066.255343881917</v>
      </c>
      <c r="Q60">
        <v>1356.16999802995</v>
      </c>
      <c r="S60" s="13">
        <v>31193.88364624506</v>
      </c>
      <c r="T60" s="13">
        <v>10948.204361389393</v>
      </c>
      <c r="U60" s="13">
        <v>7044.015806721687</v>
      </c>
      <c r="V60" s="13">
        <v>11957.962305974475</v>
      </c>
      <c r="W60" s="13">
        <v>85386</v>
      </c>
      <c r="X60" s="13">
        <v>10328.344916694236</v>
      </c>
      <c r="Y60" s="13">
        <v>36416.32076093831</v>
      </c>
      <c r="Z60" s="13">
        <v>4663.431706635088</v>
      </c>
      <c r="AA60" s="13"/>
      <c r="AB60" s="13">
        <v>1108.846837944664</v>
      </c>
      <c r="AC60" s="13">
        <v>9.15316205533594</v>
      </c>
      <c r="AD60" s="13">
        <v>-37.1337394067796</v>
      </c>
      <c r="AE60" s="13">
        <v>-51</v>
      </c>
      <c r="AF60" s="13">
        <v>-21</v>
      </c>
      <c r="AG60" s="13">
        <v>107</v>
      </c>
      <c r="AH60" s="13">
        <v>1197</v>
      </c>
      <c r="AI60" s="13">
        <v>8</v>
      </c>
      <c r="AK60">
        <v>4.667586019058083</v>
      </c>
      <c r="AL60">
        <v>-7.205890671320097</v>
      </c>
      <c r="AM60">
        <v>-0.23764553538422212</v>
      </c>
      <c r="AN60">
        <v>1.1616495006068766</v>
      </c>
      <c r="AO60">
        <v>-9.237626937670864</v>
      </c>
      <c r="AP60">
        <v>-6.640898373325406</v>
      </c>
      <c r="AQ60">
        <v>-1.3762498533834246</v>
      </c>
      <c r="AR60">
        <v>1.109989682417116</v>
      </c>
      <c r="AT60">
        <v>0.055363395</v>
      </c>
      <c r="AU60">
        <v>0.024486602</v>
      </c>
      <c r="AV60">
        <v>0.00407155</v>
      </c>
      <c r="AW60">
        <v>0.00384983</v>
      </c>
      <c r="AX60">
        <v>0.0589565909675516</v>
      </c>
      <c r="AY60">
        <v>0.0291044295097756</v>
      </c>
      <c r="AZ60">
        <v>0.00438175152742204</v>
      </c>
      <c r="BA60">
        <v>0.00416164018818434</v>
      </c>
      <c r="BB60">
        <f t="shared" si="1"/>
        <v>-0.06288279150277187</v>
      </c>
      <c r="BC60">
        <f t="shared" si="2"/>
        <v>-0.17276426859749572</v>
      </c>
      <c r="BD60">
        <f t="shared" si="3"/>
        <v>-0.07342477422235305</v>
      </c>
      <c r="BE60">
        <f t="shared" si="4"/>
        <v>-0.07788028109202383</v>
      </c>
      <c r="BJ60">
        <f t="shared" si="5"/>
        <v>0.08840602924739918</v>
      </c>
    </row>
    <row r="61" spans="1:62" ht="12.75">
      <c r="A61">
        <v>196604</v>
      </c>
      <c r="B61">
        <v>1966</v>
      </c>
      <c r="C61">
        <v>4</v>
      </c>
      <c r="E61">
        <v>22.927</v>
      </c>
      <c r="F61" s="12">
        <v>197.481</v>
      </c>
      <c r="G61">
        <v>2565.31</v>
      </c>
      <c r="I61" s="12" t="e">
        <v>#N/A</v>
      </c>
      <c r="J61" t="e">
        <f t="shared" si="0"/>
        <v>#N/A</v>
      </c>
      <c r="K61">
        <v>-0.23543210854714888</v>
      </c>
      <c r="L61" s="12"/>
      <c r="M61">
        <v>5.455821833565954</v>
      </c>
      <c r="N61">
        <v>5.36709371795727</v>
      </c>
      <c r="P61">
        <v>3067.3399648277</v>
      </c>
      <c r="Q61">
        <v>1390.0971136950595</v>
      </c>
      <c r="S61" s="13">
        <v>32088.561635375496</v>
      </c>
      <c r="T61" s="13">
        <v>11423.751612407093</v>
      </c>
      <c r="U61" s="13">
        <v>7540.93370942049</v>
      </c>
      <c r="V61" s="13">
        <v>12643</v>
      </c>
      <c r="W61" s="13">
        <v>86106</v>
      </c>
      <c r="X61" s="13">
        <v>10543</v>
      </c>
      <c r="Y61" s="13">
        <v>38279.32243122823</v>
      </c>
      <c r="Z61" s="13">
        <v>4324</v>
      </c>
      <c r="AA61" s="13"/>
      <c r="AB61" s="13">
        <v>894.6779891304348</v>
      </c>
      <c r="AC61" s="13">
        <v>470.3220108695652</v>
      </c>
      <c r="AD61" s="13">
        <v>247.55826271186402</v>
      </c>
      <c r="AE61" s="13">
        <v>-160</v>
      </c>
      <c r="AF61" s="13">
        <v>720</v>
      </c>
      <c r="AG61" s="13">
        <v>134</v>
      </c>
      <c r="AH61" s="13">
        <v>1653</v>
      </c>
      <c r="AI61" s="13">
        <v>-81</v>
      </c>
      <c r="AK61">
        <v>0.36584298940726606</v>
      </c>
      <c r="AL61">
        <v>2.0146810152542773</v>
      </c>
      <c r="AM61">
        <v>2.3507763241904325</v>
      </c>
      <c r="AN61">
        <v>1.3295721837524148</v>
      </c>
      <c r="AO61">
        <v>5.698970865186408</v>
      </c>
      <c r="AP61">
        <v>4.096970640144482</v>
      </c>
      <c r="AQ61">
        <v>1.4008479286680597</v>
      </c>
      <c r="AR61">
        <v>1.3053217861733672</v>
      </c>
      <c r="AT61">
        <v>0.054137053</v>
      </c>
      <c r="AU61">
        <v>0.024534535</v>
      </c>
      <c r="AV61">
        <v>0.00413205</v>
      </c>
      <c r="AW61">
        <v>0.00378122</v>
      </c>
      <c r="AX61">
        <v>0.0591649544363511</v>
      </c>
      <c r="AY61">
        <v>0.0294343611248614</v>
      </c>
      <c r="AZ61">
        <v>0.00440862975546758</v>
      </c>
      <c r="BA61">
        <v>0.00419501473316705</v>
      </c>
      <c r="BB61">
        <f t="shared" si="1"/>
        <v>-0.08881053097167069</v>
      </c>
      <c r="BC61">
        <f t="shared" si="2"/>
        <v>-0.18208102079115118</v>
      </c>
      <c r="BD61">
        <f t="shared" si="3"/>
        <v>-0.06479027626973721</v>
      </c>
      <c r="BE61">
        <f t="shared" si="4"/>
        <v>-0.10385014310972007</v>
      </c>
      <c r="BJ61">
        <f t="shared" si="5"/>
        <v>0.11055072872164975</v>
      </c>
    </row>
    <row r="62" spans="1:62" ht="12.75">
      <c r="A62">
        <v>196701</v>
      </c>
      <c r="B62">
        <v>1967</v>
      </c>
      <c r="C62">
        <v>1</v>
      </c>
      <c r="E62">
        <v>22.993</v>
      </c>
      <c r="F62" s="12">
        <v>197.967</v>
      </c>
      <c r="G62">
        <v>2671.11</v>
      </c>
      <c r="I62" s="12" t="e">
        <v>#N/A</v>
      </c>
      <c r="J62" t="e">
        <f t="shared" si="0"/>
        <v>#N/A</v>
      </c>
      <c r="K62">
        <v>0.10094809178974413</v>
      </c>
      <c r="L62" s="12"/>
      <c r="M62">
        <v>5.487530565851299</v>
      </c>
      <c r="N62">
        <v>5.377106748236926</v>
      </c>
      <c r="P62">
        <v>3154.093788295314</v>
      </c>
      <c r="Q62">
        <v>1474.3137188646242</v>
      </c>
      <c r="S62" s="13">
        <v>31521.054347826088</v>
      </c>
      <c r="T62" s="13">
        <v>12565.128870093888</v>
      </c>
      <c r="U62" s="13">
        <v>8470.051311516438</v>
      </c>
      <c r="V62" s="13">
        <v>14166.422258184986</v>
      </c>
      <c r="W62" s="13">
        <v>85762</v>
      </c>
      <c r="X62" s="13">
        <v>11163.491065769598</v>
      </c>
      <c r="Y62" s="13">
        <v>41559.3912070485</v>
      </c>
      <c r="Z62" s="13">
        <v>4475.900820348232</v>
      </c>
      <c r="AA62" s="13"/>
      <c r="AB62" s="13">
        <v>-567.5072875494071</v>
      </c>
      <c r="AC62" s="13">
        <v>622.5072875494071</v>
      </c>
      <c r="AD62" s="13">
        <v>263.0306541313555</v>
      </c>
      <c r="AE62" s="13">
        <v>-30</v>
      </c>
      <c r="AF62" s="13">
        <v>-344</v>
      </c>
      <c r="AG62" s="13">
        <v>289</v>
      </c>
      <c r="AH62" s="13">
        <v>1383</v>
      </c>
      <c r="AI62" s="13">
        <v>-24</v>
      </c>
      <c r="AK62">
        <v>4.608696437151627</v>
      </c>
      <c r="AL62">
        <v>6.027665128015855</v>
      </c>
      <c r="AM62">
        <v>4.465100132285782</v>
      </c>
      <c r="AN62">
        <v>1.2636648090284732</v>
      </c>
      <c r="AO62">
        <v>12.413305849373476</v>
      </c>
      <c r="AP62">
        <v>8.923883068553536</v>
      </c>
      <c r="AQ62">
        <v>5.685328990830942</v>
      </c>
      <c r="AR62">
        <v>1.2221349432452562</v>
      </c>
      <c r="AT62">
        <v>0.053749109</v>
      </c>
      <c r="AU62">
        <v>0.025123872</v>
      </c>
      <c r="AV62">
        <v>0.00411814</v>
      </c>
      <c r="AW62">
        <v>0.00368761</v>
      </c>
      <c r="AX62">
        <v>0.0593783415501565</v>
      </c>
      <c r="AY62">
        <v>0.0297700094067039</v>
      </c>
      <c r="AZ62">
        <v>0.00443566338256084</v>
      </c>
      <c r="BA62">
        <v>0.00422874112605832</v>
      </c>
      <c r="BB62">
        <f t="shared" si="1"/>
        <v>-0.09960244938450424</v>
      </c>
      <c r="BC62">
        <f t="shared" si="2"/>
        <v>-0.1696830211579221</v>
      </c>
      <c r="BD62">
        <f t="shared" si="3"/>
        <v>-0.07427557839347365</v>
      </c>
      <c r="BE62">
        <f t="shared" si="4"/>
        <v>-0.1369257909024162</v>
      </c>
      <c r="BJ62">
        <f t="shared" si="5"/>
        <v>0.11897264918412019</v>
      </c>
    </row>
    <row r="63" spans="1:62" ht="12.75">
      <c r="A63">
        <v>196702</v>
      </c>
      <c r="B63">
        <v>1967</v>
      </c>
      <c r="C63">
        <v>2</v>
      </c>
      <c r="E63">
        <v>23.108</v>
      </c>
      <c r="F63" s="12">
        <v>198.455</v>
      </c>
      <c r="G63">
        <v>2704.07</v>
      </c>
      <c r="I63" s="12" t="e">
        <v>#N/A</v>
      </c>
      <c r="J63" t="e">
        <f t="shared" si="0"/>
        <v>#N/A</v>
      </c>
      <c r="K63">
        <v>0.06139157424851052</v>
      </c>
      <c r="L63" s="12"/>
      <c r="M63">
        <v>5.4686507898509875</v>
      </c>
      <c r="N63">
        <v>5.3594514978859955</v>
      </c>
      <c r="P63">
        <v>3170.6288359520954</v>
      </c>
      <c r="Q63">
        <v>1472.8982797135036</v>
      </c>
      <c r="S63" s="13">
        <v>32755.347579051384</v>
      </c>
      <c r="T63" s="13">
        <v>13155.986283539018</v>
      </c>
      <c r="U63" s="13">
        <v>8787.540674280306</v>
      </c>
      <c r="V63" s="13">
        <v>14303.5267570054</v>
      </c>
      <c r="W63" s="13">
        <v>87121</v>
      </c>
      <c r="X63" s="13">
        <v>11398.387147226807</v>
      </c>
      <c r="Y63" s="13">
        <v>42897.25019361333</v>
      </c>
      <c r="Z63" s="13">
        <v>4572.171473390694</v>
      </c>
      <c r="AA63" s="13"/>
      <c r="AB63" s="13">
        <v>1234.2932312252965</v>
      </c>
      <c r="AC63" s="13">
        <v>532.7067687747035</v>
      </c>
      <c r="AD63" s="13">
        <v>287.7864804025419</v>
      </c>
      <c r="AE63" s="13">
        <v>68</v>
      </c>
      <c r="AF63" s="13">
        <v>1359</v>
      </c>
      <c r="AG63" s="13">
        <v>237</v>
      </c>
      <c r="AH63" s="13">
        <v>892</v>
      </c>
      <c r="AI63" s="13">
        <v>24</v>
      </c>
      <c r="AK63">
        <v>3.3396726021819285</v>
      </c>
      <c r="AL63">
        <v>2.2944183534006526</v>
      </c>
      <c r="AM63">
        <v>1.2448173242583722</v>
      </c>
      <c r="AN63">
        <v>1.0656507062246616</v>
      </c>
      <c r="AO63">
        <v>1.2804285551063717</v>
      </c>
      <c r="AP63">
        <v>0.9204957037277006</v>
      </c>
      <c r="AQ63">
        <v>1.6038604466395865</v>
      </c>
      <c r="AR63">
        <v>1.0501323536257487</v>
      </c>
      <c r="AT63">
        <v>0.053771466</v>
      </c>
      <c r="AU63">
        <v>0.02497924</v>
      </c>
      <c r="AV63">
        <v>0.00402172</v>
      </c>
      <c r="AW63">
        <v>0.00360568</v>
      </c>
      <c r="AX63">
        <v>0.0595968673203574</v>
      </c>
      <c r="AY63">
        <v>0.0301115132944547</v>
      </c>
      <c r="AZ63">
        <v>0.00446284969898401</v>
      </c>
      <c r="BA63">
        <v>0.00426281876905417</v>
      </c>
      <c r="BB63">
        <f t="shared" si="1"/>
        <v>-0.10286005622723593</v>
      </c>
      <c r="BC63">
        <f t="shared" si="2"/>
        <v>-0.1868625202015588</v>
      </c>
      <c r="BD63">
        <f t="shared" si="3"/>
        <v>-0.1040778361322916</v>
      </c>
      <c r="BE63">
        <f t="shared" si="4"/>
        <v>-0.16742024448608195</v>
      </c>
      <c r="BJ63">
        <f t="shared" si="5"/>
        <v>0.13283896837596298</v>
      </c>
    </row>
    <row r="64" spans="1:62" ht="12.75">
      <c r="A64">
        <v>196703</v>
      </c>
      <c r="B64">
        <v>1967</v>
      </c>
      <c r="C64">
        <v>3</v>
      </c>
      <c r="E64">
        <v>23.322</v>
      </c>
      <c r="F64" s="12">
        <v>199.012</v>
      </c>
      <c r="G64">
        <v>2786.77</v>
      </c>
      <c r="I64" s="12" t="e">
        <v>#N/A</v>
      </c>
      <c r="J64" t="e">
        <f t="shared" si="0"/>
        <v>#N/A</v>
      </c>
      <c r="K64">
        <v>0.11506477655462599</v>
      </c>
      <c r="L64" s="12"/>
      <c r="M64">
        <v>5.431017220576141</v>
      </c>
      <c r="N64">
        <v>5.360169530245305</v>
      </c>
      <c r="P64">
        <v>3244.88024476445</v>
      </c>
      <c r="Q64">
        <v>1522.9400776977814</v>
      </c>
      <c r="S64" s="13">
        <v>34052.13278162055</v>
      </c>
      <c r="T64" s="13">
        <v>13627.956458572291</v>
      </c>
      <c r="U64" s="13">
        <v>9419.478535470596</v>
      </c>
      <c r="V64" s="13">
        <v>15540.408568733366</v>
      </c>
      <c r="W64" s="13">
        <v>88162</v>
      </c>
      <c r="X64" s="13">
        <v>11583.347688947035</v>
      </c>
      <c r="Y64" s="13">
        <v>46635.622172374446</v>
      </c>
      <c r="Z64" s="13">
        <v>4909.534556435766</v>
      </c>
      <c r="AA64" s="13"/>
      <c r="AB64" s="13">
        <v>1296.78520256917</v>
      </c>
      <c r="AC64" s="13">
        <v>835.21479743083</v>
      </c>
      <c r="AD64" s="13">
        <v>208.87728416313524</v>
      </c>
      <c r="AE64" s="13">
        <v>279</v>
      </c>
      <c r="AF64" s="13">
        <v>1041</v>
      </c>
      <c r="AG64" s="13">
        <v>389</v>
      </c>
      <c r="AH64" s="13">
        <v>1239</v>
      </c>
      <c r="AI64" s="13">
        <v>30</v>
      </c>
      <c r="AK64">
        <v>7.898188664411186</v>
      </c>
      <c r="AL64">
        <v>6.985115148302946</v>
      </c>
      <c r="AM64">
        <v>-0.6084096155758543</v>
      </c>
      <c r="AN64">
        <v>0.8859958164108863</v>
      </c>
      <c r="AO64">
        <v>7.2494906379965665</v>
      </c>
      <c r="AP64">
        <v>5.211633995413087</v>
      </c>
      <c r="AQ64">
        <v>-1.7645692551718821</v>
      </c>
      <c r="AR64">
        <v>0.8552042832434267</v>
      </c>
      <c r="AT64">
        <v>0.054043392</v>
      </c>
      <c r="AU64">
        <v>0.025364526</v>
      </c>
      <c r="AV64">
        <v>0.00380369</v>
      </c>
      <c r="AW64">
        <v>0.00354353</v>
      </c>
      <c r="AX64">
        <v>0.0598206465462234</v>
      </c>
      <c r="AY64">
        <v>0.0304590133343034</v>
      </c>
      <c r="AZ64">
        <v>0.00449018577326702</v>
      </c>
      <c r="BA64">
        <v>0.00429724671986822</v>
      </c>
      <c r="BB64">
        <f t="shared" si="1"/>
        <v>-0.10156358189645598</v>
      </c>
      <c r="BC64">
        <f t="shared" si="2"/>
        <v>-0.18303037108917497</v>
      </c>
      <c r="BD64">
        <f t="shared" si="3"/>
        <v>-0.1659224275933715</v>
      </c>
      <c r="BE64">
        <f t="shared" si="4"/>
        <v>-0.19285111447826608</v>
      </c>
      <c r="BJ64">
        <f t="shared" si="5"/>
        <v>0.09719957760759126</v>
      </c>
    </row>
    <row r="65" spans="1:62" ht="12.75">
      <c r="A65">
        <v>196704</v>
      </c>
      <c r="B65">
        <v>1967</v>
      </c>
      <c r="C65">
        <v>4</v>
      </c>
      <c r="E65">
        <v>23.525</v>
      </c>
      <c r="F65" s="12">
        <v>199.572</v>
      </c>
      <c r="G65">
        <v>2858.15</v>
      </c>
      <c r="I65" s="12" t="e">
        <v>#N/A</v>
      </c>
      <c r="J65" t="e">
        <f t="shared" si="0"/>
        <v>#N/A</v>
      </c>
      <c r="K65">
        <v>-2.5356405982443344</v>
      </c>
      <c r="L65" s="12"/>
      <c r="M65">
        <v>5.454306664984017</v>
      </c>
      <c r="N65">
        <v>5.402893473707647</v>
      </c>
      <c r="P65">
        <v>3239.55782425226</v>
      </c>
      <c r="Q65">
        <v>1545.4499473322921</v>
      </c>
      <c r="S65" s="13">
        <v>35979.391674901184</v>
      </c>
      <c r="T65" s="13">
        <v>13332.747884487413</v>
      </c>
      <c r="U65" s="13">
        <v>9722.952246132163</v>
      </c>
      <c r="V65" s="13">
        <v>15511</v>
      </c>
      <c r="W65" s="13">
        <v>89749</v>
      </c>
      <c r="X65" s="13">
        <v>10779</v>
      </c>
      <c r="Y65" s="13">
        <v>47403.014272418375</v>
      </c>
      <c r="Z65" s="13">
        <v>5238</v>
      </c>
      <c r="AA65" s="13"/>
      <c r="AB65" s="13">
        <v>1927.2588932806323</v>
      </c>
      <c r="AC65" s="13">
        <v>101.74110671936774</v>
      </c>
      <c r="AD65" s="13">
        <v>320.27850238347406</v>
      </c>
      <c r="AE65" s="13">
        <v>381</v>
      </c>
      <c r="AF65" s="13">
        <v>1587</v>
      </c>
      <c r="AG65" s="13">
        <v>301</v>
      </c>
      <c r="AH65" s="13">
        <v>1292</v>
      </c>
      <c r="AI65" s="13">
        <v>62</v>
      </c>
      <c r="AK65">
        <v>-0.6677617074670423</v>
      </c>
      <c r="AL65">
        <v>-0.4752661853248962</v>
      </c>
      <c r="AM65">
        <v>-1.4834214578476823</v>
      </c>
      <c r="AN65">
        <v>0.8404893431187691</v>
      </c>
      <c r="AO65">
        <v>0.5212678799518428</v>
      </c>
      <c r="AP65">
        <v>0.37473769393330697</v>
      </c>
      <c r="AQ65">
        <v>-1.7749248934624255</v>
      </c>
      <c r="AR65">
        <v>1.0884575503620906</v>
      </c>
      <c r="AT65">
        <v>0.053214497</v>
      </c>
      <c r="AU65">
        <v>0.025386286</v>
      </c>
      <c r="AV65">
        <v>0.0038399</v>
      </c>
      <c r="AW65">
        <v>0.00364746</v>
      </c>
      <c r="AX65">
        <v>0.0600497937635357</v>
      </c>
      <c r="AY65">
        <v>0.0308126514503476</v>
      </c>
      <c r="AZ65">
        <v>0.00451766839064248</v>
      </c>
      <c r="BA65">
        <v>0.00433202362354913</v>
      </c>
      <c r="BB65">
        <f t="shared" si="1"/>
        <v>-0.12084325488148284</v>
      </c>
      <c r="BC65">
        <f t="shared" si="2"/>
        <v>-0.19371626006041343</v>
      </c>
      <c r="BD65">
        <f t="shared" si="3"/>
        <v>-0.16254969337939063</v>
      </c>
      <c r="BE65">
        <f t="shared" si="4"/>
        <v>-0.17200374745074498</v>
      </c>
      <c r="BJ65">
        <f t="shared" si="5"/>
        <v>0.0692576600601909</v>
      </c>
    </row>
    <row r="66" spans="1:62" ht="12.75">
      <c r="A66">
        <v>196801</v>
      </c>
      <c r="B66">
        <v>1968</v>
      </c>
      <c r="C66">
        <v>1</v>
      </c>
      <c r="E66">
        <v>23.776</v>
      </c>
      <c r="F66" s="12">
        <v>199.995</v>
      </c>
      <c r="G66">
        <v>2858.09</v>
      </c>
      <c r="I66" s="12" t="e">
        <v>#N/A</v>
      </c>
      <c r="J66" t="e">
        <f t="shared" si="0"/>
        <v>#N/A</v>
      </c>
      <c r="K66">
        <v>-0.0909337541180641</v>
      </c>
      <c r="L66" s="12"/>
      <c r="M66">
        <v>5.477374395036362</v>
      </c>
      <c r="N66">
        <v>5.4529015385176365</v>
      </c>
      <c r="P66">
        <v>3268.5900414192893</v>
      </c>
      <c r="Q66">
        <v>1553.3988518845144</v>
      </c>
      <c r="S66" s="13">
        <v>37286.26840415019</v>
      </c>
      <c r="T66" s="13">
        <v>12431.578401129362</v>
      </c>
      <c r="U66" s="13">
        <v>9833.397573634127</v>
      </c>
      <c r="V66" s="13">
        <v>14811.873432155075</v>
      </c>
      <c r="W66" s="13">
        <v>89523</v>
      </c>
      <c r="X66" s="13">
        <v>11061.72346540608</v>
      </c>
      <c r="Y66" s="13">
        <v>48358.80271016372</v>
      </c>
      <c r="Z66" s="13">
        <v>5733.581774159002</v>
      </c>
      <c r="AA66" s="13"/>
      <c r="AB66" s="13">
        <v>1306.876729249012</v>
      </c>
      <c r="AC66" s="13">
        <v>-908.8767292490119</v>
      </c>
      <c r="AD66" s="13">
        <v>564.7422868114397</v>
      </c>
      <c r="AE66" s="13">
        <v>309</v>
      </c>
      <c r="AF66" s="13">
        <v>-226</v>
      </c>
      <c r="AG66" s="13">
        <v>303</v>
      </c>
      <c r="AH66" s="13">
        <v>1185</v>
      </c>
      <c r="AI66" s="13">
        <v>146</v>
      </c>
      <c r="AK66">
        <v>7.122622831108664</v>
      </c>
      <c r="AL66">
        <v>0.07017755393658337</v>
      </c>
      <c r="AM66">
        <v>1.2498082313184995</v>
      </c>
      <c r="AN66">
        <v>1.2659224372931128</v>
      </c>
      <c r="AO66">
        <v>-5.90706623643966</v>
      </c>
      <c r="AP66">
        <v>-4.2465696899628655</v>
      </c>
      <c r="AQ66">
        <v>1.4201437605781126</v>
      </c>
      <c r="AR66">
        <v>1.2221349432452562</v>
      </c>
      <c r="AT66">
        <v>0.054380411</v>
      </c>
      <c r="AU66">
        <v>0.025844314</v>
      </c>
      <c r="AV66">
        <v>0.00397993</v>
      </c>
      <c r="AW66">
        <v>0.00388371</v>
      </c>
      <c r="AX66">
        <v>0.0602844233047605</v>
      </c>
      <c r="AY66">
        <v>0.0311725709703163</v>
      </c>
      <c r="AZ66">
        <v>0.00454529392870853</v>
      </c>
      <c r="BA66">
        <v>0.00436714765050968</v>
      </c>
      <c r="BB66">
        <f t="shared" si="1"/>
        <v>-0.10306975327392554</v>
      </c>
      <c r="BC66">
        <f t="shared" si="2"/>
        <v>-0.1874479571382217</v>
      </c>
      <c r="BD66">
        <f t="shared" si="3"/>
        <v>-0.1328281651193537</v>
      </c>
      <c r="BE66">
        <f t="shared" si="4"/>
        <v>-0.11731920209675106</v>
      </c>
      <c r="BJ66">
        <f t="shared" si="5"/>
        <v>0.04923052483877681</v>
      </c>
    </row>
    <row r="67" spans="1:62" ht="12.75">
      <c r="A67">
        <v>196802</v>
      </c>
      <c r="B67">
        <v>1968</v>
      </c>
      <c r="C67">
        <v>2</v>
      </c>
      <c r="E67">
        <v>24.019</v>
      </c>
      <c r="F67" s="12">
        <v>200.452</v>
      </c>
      <c r="G67">
        <v>2995</v>
      </c>
      <c r="I67" s="12" t="e">
        <v>#N/A</v>
      </c>
      <c r="J67" t="e">
        <f aca="true" t="shared" si="6" ref="J67:J130">LN(I67/I66)*100</f>
        <v>#N/A</v>
      </c>
      <c r="K67">
        <v>0.11321542198102993</v>
      </c>
      <c r="L67" s="12"/>
      <c r="M67">
        <v>5.50583333215027</v>
      </c>
      <c r="N67">
        <v>5.462723208496541</v>
      </c>
      <c r="P67">
        <v>3354.779870489405</v>
      </c>
      <c r="Q67">
        <v>1603.1712837356345</v>
      </c>
      <c r="S67" s="13">
        <v>40472.6837944664</v>
      </c>
      <c r="T67" s="13">
        <v>10915.799891517923</v>
      </c>
      <c r="U67" s="13">
        <v>10791.333679824731</v>
      </c>
      <c r="V67" s="13">
        <v>16888.176899933507</v>
      </c>
      <c r="W67" s="13">
        <v>90815</v>
      </c>
      <c r="X67" s="13">
        <v>10980.018947867107</v>
      </c>
      <c r="Y67" s="13">
        <v>53808.731690827866</v>
      </c>
      <c r="Z67" s="13">
        <v>6524.379408721022</v>
      </c>
      <c r="AA67" s="13"/>
      <c r="AB67" s="13">
        <v>3186.4153903162055</v>
      </c>
      <c r="AC67" s="13">
        <v>-1227.4153903162055</v>
      </c>
      <c r="AD67" s="13">
        <v>222.8024364406776</v>
      </c>
      <c r="AE67" s="13">
        <v>536</v>
      </c>
      <c r="AF67" s="13">
        <v>1292</v>
      </c>
      <c r="AG67" s="13">
        <v>60</v>
      </c>
      <c r="AH67" s="13">
        <v>1361</v>
      </c>
      <c r="AI67" s="13">
        <v>223</v>
      </c>
      <c r="AK67">
        <v>10.028272125612567</v>
      </c>
      <c r="AL67">
        <v>9.53741855670189</v>
      </c>
      <c r="AM67">
        <v>0.14601349509743924</v>
      </c>
      <c r="AN67">
        <v>1.266647730550467</v>
      </c>
      <c r="AO67">
        <v>10.64969156713439</v>
      </c>
      <c r="AP67">
        <v>7.656026800150471</v>
      </c>
      <c r="AQ67">
        <v>-1.0089382965172702</v>
      </c>
      <c r="AR67">
        <v>1.253065235080258</v>
      </c>
      <c r="AT67">
        <v>0.05393026</v>
      </c>
      <c r="AU67">
        <v>0.025772017</v>
      </c>
      <c r="AV67">
        <v>0.00395659</v>
      </c>
      <c r="AW67">
        <v>0.00378965</v>
      </c>
      <c r="AX67">
        <v>0.0605246488399605</v>
      </c>
      <c r="AY67">
        <v>0.0315389164605119</v>
      </c>
      <c r="AZ67">
        <v>0.00457305835299558</v>
      </c>
      <c r="BA67">
        <v>0.00440261651680874</v>
      </c>
      <c r="BB67">
        <f aca="true" t="shared" si="7" ref="BB67:BB130">LN(AT67)-LN(AX67)</f>
        <v>-0.1153589705047402</v>
      </c>
      <c r="BC67">
        <f aca="true" t="shared" si="8" ref="BC67:BC130">LN(AU67)-LN(AY67)</f>
        <v>-0.20193293558369607</v>
      </c>
      <c r="BD67">
        <f aca="true" t="shared" si="9" ref="BD67:BD130">LN(AV67)-LN(AZ67)</f>
        <v>-0.14479966173979886</v>
      </c>
      <c r="BE67">
        <f aca="true" t="shared" si="10" ref="BE67:BE130">LN(AW67)-LN(BA67)</f>
        <v>-0.1499253605483588</v>
      </c>
      <c r="BJ67">
        <f aca="true" t="shared" si="11" ref="BJ67:BJ130">BB67*ABS($BH$8)/ABS($BH$10)-BC67*ABS($BH$9)/ABS($BH$10)+BD67-BE67*ABS($BH$11)/ABS($BH$10)</f>
        <v>0.07354764974076573</v>
      </c>
    </row>
    <row r="68" spans="1:62" ht="12.75">
      <c r="A68">
        <v>196803</v>
      </c>
      <c r="B68">
        <v>1968</v>
      </c>
      <c r="C68">
        <v>3</v>
      </c>
      <c r="E68">
        <v>24.269</v>
      </c>
      <c r="F68" s="12">
        <v>200.997</v>
      </c>
      <c r="G68">
        <v>3049.38</v>
      </c>
      <c r="I68" s="12" t="e">
        <v>#N/A</v>
      </c>
      <c r="J68" t="e">
        <f t="shared" si="6"/>
        <v>#N/A</v>
      </c>
      <c r="K68">
        <v>0.23409505807745826</v>
      </c>
      <c r="L68" s="12"/>
      <c r="M68">
        <v>5.536113975092226</v>
      </c>
      <c r="N68">
        <v>5.509500326574136</v>
      </c>
      <c r="P68">
        <v>3414.0537761457344</v>
      </c>
      <c r="Q68">
        <v>1661.088407304308</v>
      </c>
      <c r="S68" s="13">
        <v>42117.49962944664</v>
      </c>
      <c r="T68" s="13">
        <v>12115.04469045219</v>
      </c>
      <c r="U68" s="13">
        <v>11270.337220724881</v>
      </c>
      <c r="V68" s="13">
        <v>17871.222557904934</v>
      </c>
      <c r="W68" s="13">
        <v>91972</v>
      </c>
      <c r="X68" s="13">
        <v>11431.242937944326</v>
      </c>
      <c r="Y68" s="13">
        <v>56983.05170552414</v>
      </c>
      <c r="Z68" s="13">
        <v>6955.1185838932015</v>
      </c>
      <c r="AA68" s="13"/>
      <c r="AB68" s="13">
        <v>1644.815834980237</v>
      </c>
      <c r="AC68" s="13">
        <v>864.1841650197629</v>
      </c>
      <c r="AD68" s="13">
        <v>238.2748278601691</v>
      </c>
      <c r="AE68" s="13">
        <v>459</v>
      </c>
      <c r="AF68" s="13">
        <v>1157</v>
      </c>
      <c r="AG68" s="13">
        <v>234</v>
      </c>
      <c r="AH68" s="13">
        <v>1681</v>
      </c>
      <c r="AI68" s="13">
        <v>84</v>
      </c>
      <c r="AK68">
        <v>6.96556774821169</v>
      </c>
      <c r="AL68">
        <v>3.609520988570948</v>
      </c>
      <c r="AM68">
        <v>3.4764888841336834</v>
      </c>
      <c r="AN68">
        <v>1.4578428700096013</v>
      </c>
      <c r="AO68">
        <v>3.814160813769221</v>
      </c>
      <c r="AP68">
        <v>2.7419871482868077</v>
      </c>
      <c r="AQ68">
        <v>4.454345322296263</v>
      </c>
      <c r="AR68">
        <v>1.3479960497357653</v>
      </c>
      <c r="AT68">
        <v>0.054613532</v>
      </c>
      <c r="AU68">
        <v>0.026571903</v>
      </c>
      <c r="AV68">
        <v>0.0040582</v>
      </c>
      <c r="AW68">
        <v>0.00395162</v>
      </c>
      <c r="AX68">
        <v>0.0607705838428883</v>
      </c>
      <c r="AY68">
        <v>0.0319118337726104</v>
      </c>
      <c r="AZ68">
        <v>0.0046009572631645</v>
      </c>
      <c r="BA68">
        <v>0.0044384275684423</v>
      </c>
      <c r="BB68">
        <f t="shared" si="7"/>
        <v>-0.10682416264897077</v>
      </c>
      <c r="BC68">
        <f t="shared" si="8"/>
        <v>-0.18312252632185322</v>
      </c>
      <c r="BD68">
        <f t="shared" si="9"/>
        <v>-0.12552485698165317</v>
      </c>
      <c r="BE68">
        <f t="shared" si="10"/>
        <v>-0.1161745410496442</v>
      </c>
      <c r="BJ68">
        <f t="shared" si="11"/>
        <v>0.04883586961851545</v>
      </c>
    </row>
    <row r="69" spans="1:62" ht="12.75">
      <c r="A69">
        <v>196804</v>
      </c>
      <c r="B69">
        <v>1968</v>
      </c>
      <c r="C69">
        <v>4</v>
      </c>
      <c r="E69">
        <v>24.542</v>
      </c>
      <c r="F69" s="12">
        <v>201.538</v>
      </c>
      <c r="G69">
        <v>3212.03</v>
      </c>
      <c r="I69" s="12" t="e">
        <v>#N/A</v>
      </c>
      <c r="J69" t="e">
        <f t="shared" si="6"/>
        <v>#N/A</v>
      </c>
      <c r="K69">
        <v>-0.11329931400472104</v>
      </c>
      <c r="L69" s="12"/>
      <c r="M69">
        <v>5.5161608425795965</v>
      </c>
      <c r="N69">
        <v>5.495626240137889</v>
      </c>
      <c r="P69">
        <v>3467.030228468694</v>
      </c>
      <c r="Q69">
        <v>1722.234842348357</v>
      </c>
      <c r="S69" s="13">
        <v>42845.069664031624</v>
      </c>
      <c r="T69" s="13">
        <v>13466.92702896117</v>
      </c>
      <c r="U69" s="13">
        <v>11588.595790180641</v>
      </c>
      <c r="V69" s="13">
        <v>19551</v>
      </c>
      <c r="W69" s="13">
        <v>93863</v>
      </c>
      <c r="X69" s="13">
        <v>11704</v>
      </c>
      <c r="Y69" s="13">
        <v>60410.362957393045</v>
      </c>
      <c r="Z69" s="13">
        <v>6452</v>
      </c>
      <c r="AA69" s="13"/>
      <c r="AB69" s="13">
        <v>727.57003458498</v>
      </c>
      <c r="AC69" s="13">
        <v>1429.4299654150198</v>
      </c>
      <c r="AD69" s="13">
        <v>224.34967558262676</v>
      </c>
      <c r="AE69" s="13">
        <v>793</v>
      </c>
      <c r="AF69" s="13">
        <v>1891</v>
      </c>
      <c r="AG69" s="13">
        <v>487</v>
      </c>
      <c r="AH69" s="13">
        <v>1067</v>
      </c>
      <c r="AI69" s="13">
        <v>32</v>
      </c>
      <c r="AK69">
        <v>3.5320669069475263</v>
      </c>
      <c r="AL69">
        <v>5.061252166562609</v>
      </c>
      <c r="AM69">
        <v>0.4814608155449567</v>
      </c>
      <c r="AN69">
        <v>1.2901604846026198</v>
      </c>
      <c r="AO69">
        <v>1.881420685569351</v>
      </c>
      <c r="AP69">
        <v>1.3525468883557814</v>
      </c>
      <c r="AQ69">
        <v>0.7056107667213969</v>
      </c>
      <c r="AR69">
        <v>1.26732785788796</v>
      </c>
      <c r="AT69">
        <v>0.053388157</v>
      </c>
      <c r="AU69">
        <v>0.026520376</v>
      </c>
      <c r="AV69">
        <v>0.00382935</v>
      </c>
      <c r="AW69">
        <v>0.00375152</v>
      </c>
      <c r="AX69">
        <v>0.061022341301913</v>
      </c>
      <c r="AY69">
        <v>0.0322914698128584</v>
      </c>
      <c r="AZ69">
        <v>0.00462898586077045</v>
      </c>
      <c r="BA69">
        <v>0.00447457770745083</v>
      </c>
      <c r="BB69">
        <f t="shared" si="7"/>
        <v>-0.13365110562754579</v>
      </c>
      <c r="BC69">
        <f t="shared" si="8"/>
        <v>-0.19688975967284783</v>
      </c>
      <c r="BD69">
        <f t="shared" si="9"/>
        <v>-0.18964273155950018</v>
      </c>
      <c r="BE69">
        <f t="shared" si="10"/>
        <v>-0.17625088903358588</v>
      </c>
      <c r="BJ69">
        <f t="shared" si="11"/>
        <v>0.03832530916216942</v>
      </c>
    </row>
    <row r="70" spans="1:62" ht="12.75">
      <c r="A70">
        <v>196901</v>
      </c>
      <c r="B70">
        <v>1969</v>
      </c>
      <c r="C70">
        <v>1</v>
      </c>
      <c r="E70">
        <v>24.783</v>
      </c>
      <c r="F70" s="12">
        <v>201.955</v>
      </c>
      <c r="G70">
        <v>3226.78</v>
      </c>
      <c r="I70" s="12" t="e">
        <v>#N/A</v>
      </c>
      <c r="J70" t="e">
        <f t="shared" si="6"/>
        <v>#N/A</v>
      </c>
      <c r="K70">
        <v>-0.14563622740561005</v>
      </c>
      <c r="L70" s="12"/>
      <c r="M70">
        <v>5.392617903213574</v>
      </c>
      <c r="N70">
        <v>5.388062086677713</v>
      </c>
      <c r="P70">
        <v>3506.0866248055077</v>
      </c>
      <c r="Q70">
        <v>1745.3237602220454</v>
      </c>
      <c r="S70" s="13">
        <v>45543.68638833993</v>
      </c>
      <c r="T70" s="13">
        <v>12298.933292267537</v>
      </c>
      <c r="U70" s="13">
        <v>11950.91057248146</v>
      </c>
      <c r="V70" s="13">
        <v>19860.627094165222</v>
      </c>
      <c r="W70" s="13">
        <v>94379</v>
      </c>
      <c r="X70" s="13">
        <v>11736.952046933317</v>
      </c>
      <c r="Y70" s="13">
        <v>62559.62259845872</v>
      </c>
      <c r="Z70" s="13">
        <v>6793.840790998708</v>
      </c>
      <c r="AA70" s="13"/>
      <c r="AB70" s="13">
        <v>2698.6167243083005</v>
      </c>
      <c r="AC70" s="13">
        <v>-703.6167243083004</v>
      </c>
      <c r="AD70" s="13">
        <v>550.8171345338974</v>
      </c>
      <c r="AE70" s="13">
        <v>752</v>
      </c>
      <c r="AF70" s="13">
        <v>516</v>
      </c>
      <c r="AG70" s="13">
        <v>317</v>
      </c>
      <c r="AH70" s="13">
        <v>1627</v>
      </c>
      <c r="AI70" s="13">
        <v>49</v>
      </c>
      <c r="AK70">
        <v>4.682976917249875</v>
      </c>
      <c r="AL70">
        <v>1.6667083129240774</v>
      </c>
      <c r="AM70">
        <v>-0.9995918875969684</v>
      </c>
      <c r="AN70">
        <v>1.410658752466053</v>
      </c>
      <c r="AO70">
        <v>-1.5212097720738906</v>
      </c>
      <c r="AP70">
        <v>-1.0935924961047776</v>
      </c>
      <c r="AQ70">
        <v>-2.1618406480292465</v>
      </c>
      <c r="AR70">
        <v>1.4378476550151575</v>
      </c>
      <c r="AT70">
        <v>0.054382826</v>
      </c>
      <c r="AU70">
        <v>0.027071675</v>
      </c>
      <c r="AV70">
        <v>0.00340897</v>
      </c>
      <c r="AW70">
        <v>0.00339348</v>
      </c>
      <c r="AX70">
        <v>0.0612800339532889</v>
      </c>
      <c r="AY70">
        <v>0.0326779727462691</v>
      </c>
      <c r="AZ70">
        <v>0.00465713897675089</v>
      </c>
      <c r="BA70">
        <v>0.00451106343952195</v>
      </c>
      <c r="BB70">
        <f t="shared" si="7"/>
        <v>-0.11940567401099855</v>
      </c>
      <c r="BC70">
        <f t="shared" si="8"/>
        <v>-0.18821325627163787</v>
      </c>
      <c r="BD70">
        <f t="shared" si="9"/>
        <v>-0.3119911132216311</v>
      </c>
      <c r="BE70">
        <f t="shared" si="10"/>
        <v>-0.28467697809782155</v>
      </c>
      <c r="BJ70">
        <f t="shared" si="11"/>
        <v>0.04086809249115769</v>
      </c>
    </row>
    <row r="71" spans="1:62" ht="12.75">
      <c r="A71">
        <v>196902</v>
      </c>
      <c r="B71">
        <v>1969</v>
      </c>
      <c r="C71">
        <v>2</v>
      </c>
      <c r="E71">
        <v>25.103</v>
      </c>
      <c r="F71" s="12">
        <v>202.419</v>
      </c>
      <c r="G71">
        <v>3222.04</v>
      </c>
      <c r="I71" s="12" t="e">
        <v>#N/A</v>
      </c>
      <c r="J71" t="e">
        <f t="shared" si="6"/>
        <v>#N/A</v>
      </c>
      <c r="K71">
        <v>-0.18425912020385748</v>
      </c>
      <c r="L71" s="12"/>
      <c r="M71">
        <v>5.580434414332121</v>
      </c>
      <c r="N71">
        <v>5.557919391964486</v>
      </c>
      <c r="P71">
        <v>3459.8051704797276</v>
      </c>
      <c r="Q71">
        <v>1763.9646854583727</v>
      </c>
      <c r="S71" s="13">
        <v>50033.02519762846</v>
      </c>
      <c r="T71" s="13">
        <v>11874.297498702881</v>
      </c>
      <c r="U71" s="13">
        <v>12060.970935268473</v>
      </c>
      <c r="V71" s="13">
        <v>19269.14977214938</v>
      </c>
      <c r="W71" s="13">
        <v>96061</v>
      </c>
      <c r="X71" s="13">
        <v>11818.846471515059</v>
      </c>
      <c r="Y71" s="13">
        <v>62448.63597238073</v>
      </c>
      <c r="Z71" s="13">
        <v>6899.433468825657</v>
      </c>
      <c r="AA71" s="13"/>
      <c r="AB71" s="13">
        <v>4489.338809288538</v>
      </c>
      <c r="AC71" s="13">
        <v>-333.33880928853756</v>
      </c>
      <c r="AD71" s="13">
        <v>431.6797206038129</v>
      </c>
      <c r="AE71" s="13">
        <v>152</v>
      </c>
      <c r="AF71" s="13">
        <v>1682</v>
      </c>
      <c r="AG71" s="13">
        <v>205</v>
      </c>
      <c r="AH71" s="13">
        <v>1928</v>
      </c>
      <c r="AI71" s="13">
        <v>293</v>
      </c>
      <c r="AK71">
        <v>-2.486384185868144</v>
      </c>
      <c r="AL71">
        <v>-3.6446069546867577</v>
      </c>
      <c r="AM71">
        <v>0.5259846443870824</v>
      </c>
      <c r="AN71">
        <v>1.4725142526507207</v>
      </c>
      <c r="AO71">
        <v>-3.04561897747823</v>
      </c>
      <c r="AP71">
        <v>-2.1894850538750785</v>
      </c>
      <c r="AQ71">
        <v>0.7970171889042936</v>
      </c>
      <c r="AR71">
        <v>1.4755835112365225</v>
      </c>
      <c r="AT71">
        <v>0.054562922</v>
      </c>
      <c r="AU71">
        <v>0.027818638</v>
      </c>
      <c r="AV71">
        <v>0.00418213</v>
      </c>
      <c r="AW71">
        <v>0.00408902</v>
      </c>
      <c r="AX71">
        <v>0.0615437736112566</v>
      </c>
      <c r="AY71">
        <v>0.0330714917651365</v>
      </c>
      <c r="AZ71">
        <v>0.00468541093740926</v>
      </c>
      <c r="BA71">
        <v>0.00454788074658747</v>
      </c>
      <c r="BB71">
        <f t="shared" si="7"/>
        <v>-0.12039411984422577</v>
      </c>
      <c r="BC71">
        <f t="shared" si="8"/>
        <v>-0.17296540758164802</v>
      </c>
      <c r="BD71">
        <f t="shared" si="9"/>
        <v>-0.11363293914332306</v>
      </c>
      <c r="BE71">
        <f t="shared" si="10"/>
        <v>-0.10635602193557325</v>
      </c>
      <c r="BJ71">
        <f t="shared" si="11"/>
        <v>0.030763372305096848</v>
      </c>
    </row>
    <row r="72" spans="1:62" ht="12.75">
      <c r="A72">
        <v>196903</v>
      </c>
      <c r="B72">
        <v>1969</v>
      </c>
      <c r="C72">
        <v>3</v>
      </c>
      <c r="E72">
        <v>25.418</v>
      </c>
      <c r="F72" s="12">
        <v>202.986</v>
      </c>
      <c r="G72">
        <v>3236.25</v>
      </c>
      <c r="I72" s="12" t="e">
        <v>#N/A</v>
      </c>
      <c r="J72" t="e">
        <f t="shared" si="6"/>
        <v>#N/A</v>
      </c>
      <c r="K72">
        <v>-0.17685773468665736</v>
      </c>
      <c r="L72" s="12"/>
      <c r="M72">
        <v>5.553972839415943</v>
      </c>
      <c r="N72">
        <v>5.536943099571141</v>
      </c>
      <c r="P72">
        <v>3474.0072603877393</v>
      </c>
      <c r="Q72">
        <v>1799.3902536701403</v>
      </c>
      <c r="S72" s="13">
        <v>51612.76371047431</v>
      </c>
      <c r="T72" s="13">
        <v>13525.112506978498</v>
      </c>
      <c r="U72" s="13">
        <v>12066.776332097636</v>
      </c>
      <c r="V72" s="13">
        <v>18532.967114753355</v>
      </c>
      <c r="W72" s="13">
        <v>96782</v>
      </c>
      <c r="X72" s="13">
        <v>11928.726207113368</v>
      </c>
      <c r="Y72" s="13">
        <v>63829.40319072249</v>
      </c>
      <c r="Z72" s="13">
        <v>6965.210863255053</v>
      </c>
      <c r="AA72" s="13"/>
      <c r="AB72" s="13">
        <v>1579.73851284585</v>
      </c>
      <c r="AC72" s="13">
        <v>2058.26148715415</v>
      </c>
      <c r="AD72" s="13">
        <v>413.11285090042304</v>
      </c>
      <c r="AE72" s="13">
        <v>169</v>
      </c>
      <c r="AF72" s="13">
        <v>721</v>
      </c>
      <c r="AG72" s="13">
        <v>415</v>
      </c>
      <c r="AH72" s="13">
        <v>1728</v>
      </c>
      <c r="AI72" s="13">
        <v>131</v>
      </c>
      <c r="AK72">
        <v>-1.1724833804086725</v>
      </c>
      <c r="AL72">
        <v>-0.669510379671619</v>
      </c>
      <c r="AM72">
        <v>-0.9504101415173638</v>
      </c>
      <c r="AN72">
        <v>1.7956112116375358</v>
      </c>
      <c r="AO72">
        <v>-3.9701679882233063</v>
      </c>
      <c r="AP72">
        <v>-2.854140171790531</v>
      </c>
      <c r="AQ72">
        <v>-1.9631946883464475</v>
      </c>
      <c r="AR72">
        <v>1.5720224509800171</v>
      </c>
      <c r="AT72">
        <v>0.055385505</v>
      </c>
      <c r="AU72">
        <v>0.028687372</v>
      </c>
      <c r="AV72">
        <v>0.00411742</v>
      </c>
      <c r="AW72">
        <v>0.00404789</v>
      </c>
      <c r="AX72">
        <v>0.0618136715360979</v>
      </c>
      <c r="AY72">
        <v>0.0334721771520127</v>
      </c>
      <c r="AZ72">
        <v>0.00471379531144361</v>
      </c>
      <c r="BA72">
        <v>0.00458502486123947</v>
      </c>
      <c r="BB72">
        <f t="shared" si="7"/>
        <v>-0.1098066453450004</v>
      </c>
      <c r="BC72">
        <f t="shared" si="8"/>
        <v>-0.15425753503468131</v>
      </c>
      <c r="BD72">
        <f t="shared" si="9"/>
        <v>-0.1352666285393358</v>
      </c>
      <c r="BE72">
        <f t="shared" si="10"/>
        <v>-0.12459977028950853</v>
      </c>
      <c r="BJ72">
        <f t="shared" si="11"/>
        <v>0.02416804316303371</v>
      </c>
    </row>
    <row r="73" spans="1:62" ht="12.75">
      <c r="A73">
        <v>196904</v>
      </c>
      <c r="B73">
        <v>1969</v>
      </c>
      <c r="C73">
        <v>4</v>
      </c>
      <c r="E73">
        <v>25.716</v>
      </c>
      <c r="F73" s="12">
        <v>203.584</v>
      </c>
      <c r="G73">
        <v>3251.87</v>
      </c>
      <c r="I73" s="12" t="e">
        <v>#N/A</v>
      </c>
      <c r="J73" t="e">
        <f t="shared" si="6"/>
        <v>#N/A</v>
      </c>
      <c r="K73">
        <v>0.817513054983135</v>
      </c>
      <c r="L73" s="12"/>
      <c r="M73">
        <v>5.597679679596614</v>
      </c>
      <c r="N73">
        <v>5.5356159696921114</v>
      </c>
      <c r="P73">
        <v>3522.09509534006</v>
      </c>
      <c r="Q73">
        <v>1835.211577739627</v>
      </c>
      <c r="S73" s="13">
        <v>53334.71887351779</v>
      </c>
      <c r="T73" s="13">
        <v>11799.29664793208</v>
      </c>
      <c r="U73" s="13">
        <v>12526.58342054244</v>
      </c>
      <c r="V73" s="13">
        <v>18141</v>
      </c>
      <c r="W73" s="13">
        <v>97938</v>
      </c>
      <c r="X73" s="13">
        <v>11718</v>
      </c>
      <c r="Y73" s="13">
        <v>66780.57418091805</v>
      </c>
      <c r="Z73" s="13">
        <v>6953</v>
      </c>
      <c r="AA73" s="13"/>
      <c r="AB73" s="13">
        <v>1721.9551630434783</v>
      </c>
      <c r="AC73" s="13">
        <v>-1636.9551630434783</v>
      </c>
      <c r="AD73" s="13">
        <v>558.5533302436431</v>
      </c>
      <c r="AE73" s="13">
        <v>492</v>
      </c>
      <c r="AF73" s="13">
        <v>1156</v>
      </c>
      <c r="AG73" s="13">
        <v>91</v>
      </c>
      <c r="AH73" s="13">
        <v>677</v>
      </c>
      <c r="AI73" s="13">
        <v>48</v>
      </c>
      <c r="AK73">
        <v>6.698130064066679</v>
      </c>
      <c r="AL73">
        <v>4.888872117612562</v>
      </c>
      <c r="AM73">
        <v>1.394771677737524</v>
      </c>
      <c r="AN73">
        <v>1.9391842189219737</v>
      </c>
      <c r="AO73">
        <v>-0.30837494075198174</v>
      </c>
      <c r="AP73">
        <v>-0.22168968894629337</v>
      </c>
      <c r="AQ73">
        <v>1.0965570725849374</v>
      </c>
      <c r="AR73">
        <v>1.7218216071593913</v>
      </c>
      <c r="AT73">
        <v>0.056704165</v>
      </c>
      <c r="AU73">
        <v>0.029546091</v>
      </c>
      <c r="AV73">
        <v>0.00434365</v>
      </c>
      <c r="AW73">
        <v>0.00408227</v>
      </c>
      <c r="AX73">
        <v>0.0620898384149653</v>
      </c>
      <c r="AY73">
        <v>0.0338801804386074</v>
      </c>
      <c r="AZ73">
        <v>0.00474228528189687</v>
      </c>
      <c r="BA73">
        <v>0.00462249058293339</v>
      </c>
      <c r="BB73">
        <f t="shared" si="7"/>
        <v>-0.09073467811489078</v>
      </c>
      <c r="BC73">
        <f t="shared" si="8"/>
        <v>-0.13687874474671702</v>
      </c>
      <c r="BD73">
        <f t="shared" si="9"/>
        <v>-0.08780413802034559</v>
      </c>
      <c r="BE73">
        <f t="shared" si="10"/>
        <v>-0.12428044080608736</v>
      </c>
      <c r="BJ73">
        <f t="shared" si="11"/>
        <v>0.07445988151773122</v>
      </c>
    </row>
    <row r="74" spans="1:62" ht="12.75">
      <c r="A74">
        <v>197001</v>
      </c>
      <c r="B74">
        <v>1970</v>
      </c>
      <c r="C74">
        <v>1</v>
      </c>
      <c r="E74">
        <v>26.018</v>
      </c>
      <c r="F74" s="12">
        <v>204.086</v>
      </c>
      <c r="G74">
        <v>3268.7</v>
      </c>
      <c r="I74" s="12" t="e">
        <v>#N/A</v>
      </c>
      <c r="J74" t="e">
        <f t="shared" si="6"/>
        <v>#N/A</v>
      </c>
      <c r="K74">
        <v>0.12214099673501456</v>
      </c>
      <c r="L74" s="12"/>
      <c r="M74">
        <v>5.590596365166676</v>
      </c>
      <c r="N74">
        <v>5.528982677936352</v>
      </c>
      <c r="P74">
        <v>3486.8993020973526</v>
      </c>
      <c r="Q74">
        <v>1809.2017671081567</v>
      </c>
      <c r="S74" s="13">
        <v>52089.01247529645</v>
      </c>
      <c r="T74" s="13">
        <v>13822.931039160221</v>
      </c>
      <c r="U74" s="13">
        <v>13189.373770811706</v>
      </c>
      <c r="V74" s="13">
        <v>17576.153269606777</v>
      </c>
      <c r="W74" s="13">
        <v>98119</v>
      </c>
      <c r="X74" s="13">
        <v>11728.59221948677</v>
      </c>
      <c r="Y74" s="13">
        <v>68163.56890474631</v>
      </c>
      <c r="Z74" s="13">
        <v>6935.037846979594</v>
      </c>
      <c r="AA74" s="13"/>
      <c r="AB74" s="13">
        <v>-1245.706398221344</v>
      </c>
      <c r="AC74" s="13">
        <v>2456.706398221344</v>
      </c>
      <c r="AD74" s="13">
        <v>900.4931806144053</v>
      </c>
      <c r="AE74" s="13">
        <v>-86</v>
      </c>
      <c r="AF74" s="13">
        <v>181</v>
      </c>
      <c r="AG74" s="13">
        <v>282</v>
      </c>
      <c r="AH74" s="13">
        <v>2230</v>
      </c>
      <c r="AI74" s="13">
        <v>24</v>
      </c>
      <c r="AK74">
        <v>-0.5897090118130335</v>
      </c>
      <c r="AL74">
        <v>-1.1425008188333496</v>
      </c>
      <c r="AM74">
        <v>-0.5292394238186225</v>
      </c>
      <c r="AN74">
        <v>1.897654674762004</v>
      </c>
      <c r="AO74">
        <v>-1.7847919138131811</v>
      </c>
      <c r="AP74">
        <v>-1.2830807952236665</v>
      </c>
      <c r="AQ74">
        <v>-1.9994186680015662</v>
      </c>
      <c r="AR74">
        <v>1.8591270488826726</v>
      </c>
      <c r="AT74">
        <v>0.056643681</v>
      </c>
      <c r="AU74">
        <v>0.029389965</v>
      </c>
      <c r="AV74">
        <v>0.00435188</v>
      </c>
      <c r="AW74">
        <v>0.00409184</v>
      </c>
      <c r="AX74">
        <v>0.0623723846403295</v>
      </c>
      <c r="AY74">
        <v>0.0342956546243395</v>
      </c>
      <c r="AZ74">
        <v>0.00477087359485079</v>
      </c>
      <c r="BA74">
        <v>0.00466027222880887</v>
      </c>
      <c r="BB74">
        <f t="shared" si="7"/>
        <v>-0.09634218689813201</v>
      </c>
      <c r="BC74">
        <f t="shared" si="8"/>
        <v>-0.15436536926047006</v>
      </c>
      <c r="BD74">
        <f t="shared" si="9"/>
        <v>-0.09192149606202893</v>
      </c>
      <c r="BE74">
        <f t="shared" si="10"/>
        <v>-0.13007911798993987</v>
      </c>
      <c r="BJ74">
        <f t="shared" si="11"/>
        <v>0.0850737170377823</v>
      </c>
    </row>
    <row r="75" spans="1:62" ht="12.75">
      <c r="A75">
        <v>197002</v>
      </c>
      <c r="B75">
        <v>1970</v>
      </c>
      <c r="C75">
        <v>2</v>
      </c>
      <c r="E75">
        <v>26.304</v>
      </c>
      <c r="F75" s="12">
        <v>204.721</v>
      </c>
      <c r="G75">
        <v>3183.61</v>
      </c>
      <c r="I75" s="12" t="e">
        <v>#N/A</v>
      </c>
      <c r="J75" t="e">
        <f t="shared" si="6"/>
        <v>#N/A</v>
      </c>
      <c r="K75">
        <v>1.574755199244425</v>
      </c>
      <c r="L75" s="12"/>
      <c r="M75">
        <v>5.63955690149164</v>
      </c>
      <c r="N75">
        <v>5.546224961699421</v>
      </c>
      <c r="P75">
        <v>3346.6193318286905</v>
      </c>
      <c r="Q75">
        <v>1728.2043546475925</v>
      </c>
      <c r="S75" s="13">
        <v>51441.50592885376</v>
      </c>
      <c r="T75" s="13">
        <v>16206.32101271968</v>
      </c>
      <c r="U75" s="13">
        <v>11747.077013615306</v>
      </c>
      <c r="V75" s="13">
        <v>14166.156931449346</v>
      </c>
      <c r="W75" s="13">
        <v>98236</v>
      </c>
      <c r="X75" s="13">
        <v>11677.945014313209</v>
      </c>
      <c r="Y75" s="13">
        <v>63869.10930611252</v>
      </c>
      <c r="Z75" s="13">
        <v>6047.766998655786</v>
      </c>
      <c r="AA75" s="13"/>
      <c r="AB75" s="13">
        <v>-647.506546442688</v>
      </c>
      <c r="AC75" s="13">
        <v>2284.506546442688</v>
      </c>
      <c r="AD75" s="13">
        <v>346.5815677966096</v>
      </c>
      <c r="AE75" s="13">
        <v>-94</v>
      </c>
      <c r="AF75" s="13">
        <v>117</v>
      </c>
      <c r="AG75" s="13">
        <v>-58</v>
      </c>
      <c r="AH75" s="13">
        <v>2617</v>
      </c>
      <c r="AI75" s="13">
        <v>-22</v>
      </c>
      <c r="AK75">
        <v>-12.892453868075751</v>
      </c>
      <c r="AL75">
        <v>-11.057887212084928</v>
      </c>
      <c r="AM75">
        <v>1.9398844168243037</v>
      </c>
      <c r="AN75">
        <v>1.672453909502581</v>
      </c>
      <c r="AO75">
        <v>-19.880711948227408</v>
      </c>
      <c r="AP75">
        <v>-14.292175742574726</v>
      </c>
      <c r="AQ75">
        <v>2.60803571721025</v>
      </c>
      <c r="AR75">
        <v>1.623617216009553</v>
      </c>
      <c r="AT75">
        <v>0.056607066</v>
      </c>
      <c r="AU75">
        <v>0.02923206</v>
      </c>
      <c r="AV75">
        <v>0.00475875</v>
      </c>
      <c r="AW75">
        <v>0.0043347</v>
      </c>
      <c r="AX75">
        <v>0.062661420814906</v>
      </c>
      <c r="AY75">
        <v>0.0347187543902154</v>
      </c>
      <c r="AZ75">
        <v>0.00479955264477794</v>
      </c>
      <c r="BA75">
        <v>0.00469836361894828</v>
      </c>
      <c r="BB75">
        <f t="shared" si="7"/>
        <v>-0.1016121418509437</v>
      </c>
      <c r="BC75">
        <f t="shared" si="8"/>
        <v>-0.17201396111204348</v>
      </c>
      <c r="BD75">
        <f t="shared" si="9"/>
        <v>-0.00853768585138237</v>
      </c>
      <c r="BE75">
        <f t="shared" si="10"/>
        <v>-0.08056187822534078</v>
      </c>
      <c r="BJ75">
        <f t="shared" si="11"/>
        <v>0.12274111153490846</v>
      </c>
    </row>
    <row r="76" spans="1:62" ht="12.75">
      <c r="A76">
        <v>197003</v>
      </c>
      <c r="B76">
        <v>1970</v>
      </c>
      <c r="C76">
        <v>3</v>
      </c>
      <c r="E76">
        <v>26.562</v>
      </c>
      <c r="F76" s="12">
        <v>205.419</v>
      </c>
      <c r="G76">
        <v>3296.71</v>
      </c>
      <c r="I76" s="12" t="e">
        <v>#N/A</v>
      </c>
      <c r="J76" t="e">
        <f t="shared" si="6"/>
        <v>#N/A</v>
      </c>
      <c r="K76">
        <v>0.6187885269689798</v>
      </c>
      <c r="L76" s="12"/>
      <c r="M76">
        <v>5.621429788954773</v>
      </c>
      <c r="N76">
        <v>5.554566843725645</v>
      </c>
      <c r="P76">
        <v>3448.454199870163</v>
      </c>
      <c r="Q76">
        <v>1811.595174145048</v>
      </c>
      <c r="S76" s="13">
        <v>49638.075963438736</v>
      </c>
      <c r="T76" s="13">
        <v>19705.861834448748</v>
      </c>
      <c r="U76" s="13">
        <v>13655.051066149714</v>
      </c>
      <c r="V76" s="13">
        <v>16807.98885205143</v>
      </c>
      <c r="W76" s="13">
        <v>97537</v>
      </c>
      <c r="X76" s="13">
        <v>12255.73055249354</v>
      </c>
      <c r="Y76" s="13">
        <v>70468.05088282608</v>
      </c>
      <c r="Z76" s="13">
        <v>6547.586452945132</v>
      </c>
      <c r="AA76" s="13"/>
      <c r="AB76" s="13">
        <v>-1803.42996541502</v>
      </c>
      <c r="AC76" s="13">
        <v>3188.42996541502</v>
      </c>
      <c r="AD76" s="13">
        <v>563.1950476694906</v>
      </c>
      <c r="AE76" s="13">
        <v>386</v>
      </c>
      <c r="AF76" s="13">
        <v>-699</v>
      </c>
      <c r="AG76" s="13">
        <v>396</v>
      </c>
      <c r="AH76" s="13">
        <v>1755</v>
      </c>
      <c r="AI76" s="13">
        <v>121</v>
      </c>
      <c r="AK76">
        <v>6.376757940050543</v>
      </c>
      <c r="AL76">
        <v>8.048988246884056</v>
      </c>
      <c r="AM76">
        <v>3.4143269478176683</v>
      </c>
      <c r="AN76">
        <v>1.6698613457560525</v>
      </c>
      <c r="AO76">
        <v>15.629099049352504</v>
      </c>
      <c r="AP76">
        <v>11.235705788261265</v>
      </c>
      <c r="AQ76">
        <v>3.7578442052756564</v>
      </c>
      <c r="AR76">
        <v>1.6306446229426883</v>
      </c>
      <c r="AT76">
        <v>0.057074892</v>
      </c>
      <c r="AU76">
        <v>0.029983463</v>
      </c>
      <c r="AV76">
        <v>0.00457274</v>
      </c>
      <c r="AW76">
        <v>0.00427699</v>
      </c>
      <c r="AX76">
        <v>0.0629570576209023</v>
      </c>
      <c r="AY76">
        <v>0.0351496358161692</v>
      </c>
      <c r="AZ76">
        <v>0.00482831445957338</v>
      </c>
      <c r="BA76">
        <v>0.00473675804940728</v>
      </c>
      <c r="BB76">
        <f t="shared" si="7"/>
        <v>-0.09808856874748173</v>
      </c>
      <c r="BC76">
        <f t="shared" si="8"/>
        <v>-0.1589682610104557</v>
      </c>
      <c r="BD76">
        <f t="shared" si="9"/>
        <v>-0.054384845982311525</v>
      </c>
      <c r="BE76">
        <f t="shared" si="10"/>
        <v>-0.10210345472665505</v>
      </c>
      <c r="BJ76">
        <f t="shared" si="11"/>
        <v>0.09380116626104065</v>
      </c>
    </row>
    <row r="77" spans="1:62" ht="12.75">
      <c r="A77">
        <v>197004</v>
      </c>
      <c r="B77">
        <v>1970</v>
      </c>
      <c r="C77">
        <v>4</v>
      </c>
      <c r="E77">
        <v>26.91</v>
      </c>
      <c r="F77" s="12">
        <v>206.13</v>
      </c>
      <c r="G77">
        <v>3410.61</v>
      </c>
      <c r="I77" s="12" t="e">
        <v>#N/A</v>
      </c>
      <c r="J77" t="e">
        <f t="shared" si="6"/>
        <v>#N/A</v>
      </c>
      <c r="K77">
        <v>0.3447149138537312</v>
      </c>
      <c r="L77" s="12"/>
      <c r="M77">
        <v>5.618137967577979</v>
      </c>
      <c r="N77">
        <v>5.564343485979379</v>
      </c>
      <c r="P77">
        <v>3454.9603113020944</v>
      </c>
      <c r="Q77">
        <v>1876.1834181174627</v>
      </c>
      <c r="S77" s="13">
        <v>45982.445775691696</v>
      </c>
      <c r="T77" s="13">
        <v>23953.497908371068</v>
      </c>
      <c r="U77" s="13">
        <v>15024.056458160601</v>
      </c>
      <c r="V77" s="13">
        <v>18689</v>
      </c>
      <c r="W77" s="13">
        <v>97741</v>
      </c>
      <c r="X77" s="13">
        <v>14397</v>
      </c>
      <c r="Y77" s="13">
        <v>71595.20774947734</v>
      </c>
      <c r="Z77" s="13">
        <v>6573</v>
      </c>
      <c r="AA77" s="13"/>
      <c r="AB77" s="13">
        <v>-3655.630187747036</v>
      </c>
      <c r="AC77" s="13">
        <v>3620.6301877470355</v>
      </c>
      <c r="AD77" s="13">
        <v>454.8883077330501</v>
      </c>
      <c r="AE77" s="13">
        <v>491</v>
      </c>
      <c r="AF77" s="13">
        <v>204</v>
      </c>
      <c r="AG77" s="13">
        <v>254</v>
      </c>
      <c r="AH77" s="13">
        <v>988</v>
      </c>
      <c r="AI77" s="13">
        <v>79</v>
      </c>
      <c r="AK77">
        <v>-2.3766034451510683</v>
      </c>
      <c r="AL77">
        <v>0.7301219088864185</v>
      </c>
      <c r="AM77">
        <v>4.055665377478681</v>
      </c>
      <c r="AN77">
        <v>1.5523724421776852</v>
      </c>
      <c r="AO77">
        <v>9.901072184449337</v>
      </c>
      <c r="AP77">
        <v>7.1178468894161115</v>
      </c>
      <c r="AQ77">
        <v>4.86194110114507</v>
      </c>
      <c r="AR77">
        <v>1.5132624935008177</v>
      </c>
      <c r="AT77">
        <v>0.056190889</v>
      </c>
      <c r="AU77">
        <v>0.030513929</v>
      </c>
      <c r="AV77">
        <v>0.00447867</v>
      </c>
      <c r="AW77">
        <v>0.00424411</v>
      </c>
      <c r="AX77">
        <v>0.0632594056922287</v>
      </c>
      <c r="AY77">
        <v>0.0355884560727746</v>
      </c>
      <c r="AZ77">
        <v>0.00485715086245312</v>
      </c>
      <c r="BA77">
        <v>0.00477544837458681</v>
      </c>
      <c r="BB77">
        <f t="shared" si="7"/>
        <v>-0.11848919682892989</v>
      </c>
      <c r="BC77">
        <f t="shared" si="8"/>
        <v>-0.1538380497656906</v>
      </c>
      <c r="BD77">
        <f t="shared" si="9"/>
        <v>-0.08112589636081591</v>
      </c>
      <c r="BE77">
        <f t="shared" si="10"/>
        <v>-0.1179557306011132</v>
      </c>
      <c r="BJ77">
        <f t="shared" si="11"/>
        <v>0.0633000431082835</v>
      </c>
    </row>
    <row r="78" spans="1:62" ht="12.75">
      <c r="A78">
        <v>197101</v>
      </c>
      <c r="B78">
        <v>1971</v>
      </c>
      <c r="C78">
        <v>1</v>
      </c>
      <c r="E78">
        <v>27.164</v>
      </c>
      <c r="F78" s="12">
        <v>206.763</v>
      </c>
      <c r="G78">
        <v>3570.17</v>
      </c>
      <c r="I78" s="12" t="e">
        <v>#N/A</v>
      </c>
      <c r="J78" t="e">
        <f t="shared" si="6"/>
        <v>#N/A</v>
      </c>
      <c r="K78">
        <v>0.4380831169028534</v>
      </c>
      <c r="L78" s="12"/>
      <c r="M78">
        <v>5.637886096347064</v>
      </c>
      <c r="N78">
        <v>5.565605053633948</v>
      </c>
      <c r="P78">
        <v>3523.9036202051466</v>
      </c>
      <c r="Q78">
        <v>1944.4770844211191</v>
      </c>
      <c r="S78" s="13">
        <v>42637.56978754941</v>
      </c>
      <c r="T78" s="13">
        <v>31217.77189325741</v>
      </c>
      <c r="U78" s="13">
        <v>16283.734871695993</v>
      </c>
      <c r="V78" s="13">
        <v>20421.93478024959</v>
      </c>
      <c r="W78" s="13">
        <v>97836</v>
      </c>
      <c r="X78" s="13">
        <v>15360.222075757983</v>
      </c>
      <c r="Y78" s="13">
        <v>77316.29136817747</v>
      </c>
      <c r="Z78" s="13">
        <v>7301.890426801428</v>
      </c>
      <c r="AA78" s="13"/>
      <c r="AB78" s="13">
        <v>-3344.875988142292</v>
      </c>
      <c r="AC78" s="13">
        <v>5528.875988142292</v>
      </c>
      <c r="AD78" s="13">
        <v>303.2588718220334</v>
      </c>
      <c r="AE78" s="13">
        <v>78</v>
      </c>
      <c r="AF78" s="13">
        <v>95</v>
      </c>
      <c r="AG78" s="13">
        <v>282</v>
      </c>
      <c r="AH78" s="13">
        <v>2365</v>
      </c>
      <c r="AI78" s="13">
        <v>126</v>
      </c>
      <c r="AK78">
        <v>9.396921507760286</v>
      </c>
      <c r="AL78">
        <v>6.257727982981863</v>
      </c>
      <c r="AM78">
        <v>6.190933565384227</v>
      </c>
      <c r="AN78">
        <v>1.3135391945799295</v>
      </c>
      <c r="AO78">
        <v>9.252029765163329</v>
      </c>
      <c r="AP78">
        <v>6.65125251669051</v>
      </c>
      <c r="AQ78">
        <v>8.37302815550672</v>
      </c>
      <c r="AR78">
        <v>1.1863985289073864</v>
      </c>
      <c r="AT78">
        <v>0.055437249</v>
      </c>
      <c r="AU78">
        <v>0.030590071</v>
      </c>
      <c r="AV78">
        <v>0.00441856</v>
      </c>
      <c r="AW78">
        <v>0.00411045</v>
      </c>
      <c r="AX78">
        <v>0.0635685757135345</v>
      </c>
      <c r="AY78">
        <v>0.0360353735489337</v>
      </c>
      <c r="AZ78">
        <v>0.00488605337687304</v>
      </c>
      <c r="BA78">
        <v>0.00481442695173211</v>
      </c>
      <c r="BB78">
        <f t="shared" si="7"/>
        <v>-0.13686752324928575</v>
      </c>
      <c r="BC78">
        <f t="shared" si="8"/>
        <v>-0.16382557542355602</v>
      </c>
      <c r="BD78">
        <f t="shared" si="9"/>
        <v>-0.10057104607528622</v>
      </c>
      <c r="BE78">
        <f t="shared" si="10"/>
        <v>-0.15808451346196506</v>
      </c>
      <c r="BJ78">
        <f t="shared" si="11"/>
        <v>0.07986620151359632</v>
      </c>
    </row>
    <row r="79" spans="1:62" ht="12.75">
      <c r="A79">
        <v>197102</v>
      </c>
      <c r="B79">
        <v>1971</v>
      </c>
      <c r="C79">
        <v>2</v>
      </c>
      <c r="E79">
        <v>27.472</v>
      </c>
      <c r="F79" s="12">
        <v>207.362</v>
      </c>
      <c r="G79">
        <v>3618.03</v>
      </c>
      <c r="I79" s="12" t="e">
        <v>#N/A</v>
      </c>
      <c r="J79" t="e">
        <f t="shared" si="6"/>
        <v>#N/A</v>
      </c>
      <c r="K79">
        <v>0.015808934504087137</v>
      </c>
      <c r="L79" s="12"/>
      <c r="M79">
        <v>5.62371851106326</v>
      </c>
      <c r="N79">
        <v>5.626883070666223</v>
      </c>
      <c r="P79">
        <v>3551.0456163597632</v>
      </c>
      <c r="Q79">
        <v>1950.2099463154746</v>
      </c>
      <c r="S79" s="13">
        <v>41456.984807312256</v>
      </c>
      <c r="T79" s="13">
        <v>37666.334987105576</v>
      </c>
      <c r="U79" s="13">
        <v>16429.160474428332</v>
      </c>
      <c r="V79" s="13">
        <v>20294.745963422232</v>
      </c>
      <c r="W79" s="13">
        <v>98339</v>
      </c>
      <c r="X79" s="13">
        <v>15438.873123199754</v>
      </c>
      <c r="Y79" s="13">
        <v>80622.57842558414</v>
      </c>
      <c r="Z79" s="13">
        <v>7975.1482156963675</v>
      </c>
      <c r="AA79" s="13"/>
      <c r="AB79" s="13">
        <v>-1180.584980237154</v>
      </c>
      <c r="AC79" s="13">
        <v>6956.584980237154</v>
      </c>
      <c r="AD79" s="13">
        <v>216.61347987288102</v>
      </c>
      <c r="AE79" s="13">
        <v>-3</v>
      </c>
      <c r="AF79" s="13">
        <v>503</v>
      </c>
      <c r="AG79" s="13">
        <v>268</v>
      </c>
      <c r="AH79" s="13">
        <v>2411</v>
      </c>
      <c r="AI79" s="13">
        <v>100</v>
      </c>
      <c r="AK79">
        <v>7.019270851731806</v>
      </c>
      <c r="AL79">
        <v>2.0386355288104165</v>
      </c>
      <c r="AM79">
        <v>0.20618319011780514</v>
      </c>
      <c r="AN79">
        <v>1.123752022227161</v>
      </c>
      <c r="AO79">
        <v>0.16108138090985755</v>
      </c>
      <c r="AP79">
        <v>0.1158008531493045</v>
      </c>
      <c r="AQ79">
        <v>-0.4109955875297461</v>
      </c>
      <c r="AR79">
        <v>0.8165195559887137</v>
      </c>
      <c r="AT79">
        <v>0.055911808</v>
      </c>
      <c r="AU79">
        <v>0.030706382</v>
      </c>
      <c r="AV79">
        <v>0.00436011</v>
      </c>
      <c r="AW79">
        <v>0.00437393</v>
      </c>
      <c r="AX79">
        <v>0.0638846778828612</v>
      </c>
      <c r="AY79">
        <v>0.0364905478676879</v>
      </c>
      <c r="AZ79">
        <v>0.0049150131673944</v>
      </c>
      <c r="BA79">
        <v>0.00485368559478039</v>
      </c>
      <c r="BB79">
        <f t="shared" si="7"/>
        <v>-0.13330395768891679</v>
      </c>
      <c r="BC79">
        <f t="shared" si="8"/>
        <v>-0.17258274879807578</v>
      </c>
      <c r="BD79">
        <f t="shared" si="9"/>
        <v>-0.11979714621731308</v>
      </c>
      <c r="BE79">
        <f t="shared" si="10"/>
        <v>-0.10407641434010806</v>
      </c>
      <c r="BJ79">
        <f t="shared" si="11"/>
        <v>0.010824333840246128</v>
      </c>
    </row>
    <row r="80" spans="1:62" ht="12.75">
      <c r="A80">
        <v>197103</v>
      </c>
      <c r="B80">
        <v>1971</v>
      </c>
      <c r="C80">
        <v>3</v>
      </c>
      <c r="E80">
        <v>27.743</v>
      </c>
      <c r="F80" s="12">
        <v>208</v>
      </c>
      <c r="G80">
        <v>3672.41</v>
      </c>
      <c r="I80" s="12" t="e">
        <v>#N/A</v>
      </c>
      <c r="J80" t="e">
        <f t="shared" si="6"/>
        <v>#N/A</v>
      </c>
      <c r="K80">
        <v>2.2154919744782395</v>
      </c>
      <c r="L80" s="12"/>
      <c r="M80">
        <v>5.646631726492933</v>
      </c>
      <c r="N80">
        <v>5.6481596106709855</v>
      </c>
      <c r="P80">
        <v>3553.1256236228664</v>
      </c>
      <c r="Q80">
        <v>1991.648686477293</v>
      </c>
      <c r="S80" s="13">
        <v>40365.70874505929</v>
      </c>
      <c r="T80" s="13">
        <v>46116.29878537283</v>
      </c>
      <c r="U80" s="13">
        <v>15814.708278438222</v>
      </c>
      <c r="V80" s="13">
        <v>20247.90690113282</v>
      </c>
      <c r="W80" s="13">
        <v>98594</v>
      </c>
      <c r="X80" s="13">
        <v>15504.16196972845</v>
      </c>
      <c r="Y80" s="13">
        <v>82914.35243920833</v>
      </c>
      <c r="Z80" s="13">
        <v>7903.163077495121</v>
      </c>
      <c r="AA80" s="13"/>
      <c r="AB80" s="13">
        <v>-1091.276062252964</v>
      </c>
      <c r="AC80" s="13">
        <v>10348.276062252964</v>
      </c>
      <c r="AD80" s="13">
        <v>-453.34106859110096</v>
      </c>
      <c r="AE80" s="13">
        <v>230</v>
      </c>
      <c r="AF80" s="13">
        <v>255</v>
      </c>
      <c r="AG80" s="13">
        <v>312</v>
      </c>
      <c r="AH80" s="13">
        <v>2386</v>
      </c>
      <c r="AI80" s="13">
        <v>34</v>
      </c>
      <c r="AK80">
        <v>-0.32686846430432465</v>
      </c>
      <c r="AL80">
        <v>-0.7888188503789115</v>
      </c>
      <c r="AM80">
        <v>0.10741349768589276</v>
      </c>
      <c r="AN80">
        <v>2.0319524637340445</v>
      </c>
      <c r="AO80">
        <v>-0.5858315288428897</v>
      </c>
      <c r="AP80">
        <v>-0.4211522800374533</v>
      </c>
      <c r="AQ80">
        <v>-3.9436391289171855</v>
      </c>
      <c r="AR80">
        <v>1.1482232972099884</v>
      </c>
      <c r="AT80">
        <v>0.055831097</v>
      </c>
      <c r="AU80">
        <v>0.031295243</v>
      </c>
      <c r="AV80">
        <v>0.00445212</v>
      </c>
      <c r="AW80">
        <v>0.00445892</v>
      </c>
      <c r="AX80">
        <v>0.0642078214096332</v>
      </c>
      <c r="AY80">
        <v>0.0369541396691683</v>
      </c>
      <c r="AZ80">
        <v>0.00494402099377</v>
      </c>
      <c r="BA80">
        <v>0.00489321547708533</v>
      </c>
      <c r="BB80">
        <f t="shared" si="7"/>
        <v>-0.1397940240223785</v>
      </c>
      <c r="BC80">
        <f t="shared" si="8"/>
        <v>-0.1662115703019147</v>
      </c>
      <c r="BD80">
        <f t="shared" si="9"/>
        <v>-0.10479857923113745</v>
      </c>
      <c r="BE80">
        <f t="shared" si="10"/>
        <v>-0.0929430649219416</v>
      </c>
      <c r="BJ80">
        <f t="shared" si="11"/>
        <v>0.003274132151136658</v>
      </c>
    </row>
    <row r="81" spans="1:62" ht="12.75">
      <c r="A81">
        <v>197104</v>
      </c>
      <c r="B81">
        <v>1971</v>
      </c>
      <c r="C81">
        <v>4</v>
      </c>
      <c r="E81">
        <v>27.915</v>
      </c>
      <c r="F81" s="12">
        <v>208.642</v>
      </c>
      <c r="G81">
        <v>3777.19</v>
      </c>
      <c r="I81" s="12" t="e">
        <v>#N/A</v>
      </c>
      <c r="J81" t="e">
        <f t="shared" si="6"/>
        <v>#N/A</v>
      </c>
      <c r="K81">
        <v>1.998345766738122</v>
      </c>
      <c r="L81" s="12"/>
      <c r="M81">
        <v>5.556179164239239</v>
      </c>
      <c r="N81">
        <v>5.58236724019665</v>
      </c>
      <c r="P81">
        <v>3642.1936177775583</v>
      </c>
      <c r="Q81">
        <v>2211.4980820438386</v>
      </c>
      <c r="S81" s="13">
        <v>40400.73974802371</v>
      </c>
      <c r="T81" s="13">
        <v>54242</v>
      </c>
      <c r="U81" s="13">
        <v>16751.100491162382</v>
      </c>
      <c r="V81" s="13">
        <v>21429</v>
      </c>
      <c r="W81" s="13">
        <v>100767</v>
      </c>
      <c r="X81" s="13">
        <v>15904</v>
      </c>
      <c r="Y81" s="13">
        <v>87009.14964741636</v>
      </c>
      <c r="Z81" s="13">
        <v>7641</v>
      </c>
      <c r="AA81" s="13"/>
      <c r="AB81" s="13">
        <v>35.03100296442699</v>
      </c>
      <c r="AC81" s="13">
        <v>4513.968997035573</v>
      </c>
      <c r="AD81" s="13">
        <v>502.8527211334738</v>
      </c>
      <c r="AE81" s="13">
        <v>531</v>
      </c>
      <c r="AF81" s="13">
        <v>2173</v>
      </c>
      <c r="AG81" s="13">
        <v>78</v>
      </c>
      <c r="AH81" s="13">
        <v>456</v>
      </c>
      <c r="AI81" s="13">
        <v>-87</v>
      </c>
      <c r="AK81">
        <v>8.741147923769905</v>
      </c>
      <c r="AL81">
        <v>6.130199830966064</v>
      </c>
      <c r="AM81">
        <v>7.773309324722501</v>
      </c>
      <c r="AN81">
        <v>1.7611064898030195</v>
      </c>
      <c r="AO81">
        <v>4.538889876365886</v>
      </c>
      <c r="AP81">
        <v>3.2629923897166306</v>
      </c>
      <c r="AQ81">
        <v>8.877313891628729</v>
      </c>
      <c r="AR81">
        <v>1.1410589469675312</v>
      </c>
      <c r="AT81">
        <v>0.056160836</v>
      </c>
      <c r="AU81">
        <v>0.034100214</v>
      </c>
      <c r="AV81">
        <v>0.00399106</v>
      </c>
      <c r="AW81">
        <v>0.00409696</v>
      </c>
      <c r="AX81">
        <v>0.0645381145842102</v>
      </c>
      <c r="AY81">
        <v>0.0374263103948663</v>
      </c>
      <c r="AZ81">
        <v>0.00497306716420919</v>
      </c>
      <c r="BA81">
        <v>0.00493300722357712</v>
      </c>
      <c r="BB81">
        <f t="shared" si="7"/>
        <v>-0.13903632741457628</v>
      </c>
      <c r="BC81">
        <f t="shared" si="8"/>
        <v>-0.09307028365399983</v>
      </c>
      <c r="BD81">
        <f t="shared" si="9"/>
        <v>-0.21997992563471325</v>
      </c>
      <c r="BE81">
        <f t="shared" si="10"/>
        <v>-0.18570355131239946</v>
      </c>
      <c r="BJ81">
        <f t="shared" si="11"/>
        <v>-0.06409243250812627</v>
      </c>
    </row>
    <row r="82" spans="1:62" ht="12.75">
      <c r="A82">
        <v>197201</v>
      </c>
      <c r="B82">
        <v>1972</v>
      </c>
      <c r="C82">
        <v>1</v>
      </c>
      <c r="E82">
        <v>28.214</v>
      </c>
      <c r="F82" s="12">
        <v>209.142</v>
      </c>
      <c r="G82">
        <v>3929.87</v>
      </c>
      <c r="I82" s="12" t="e">
        <v>#N/A</v>
      </c>
      <c r="J82" t="e">
        <f t="shared" si="6"/>
        <v>#N/A</v>
      </c>
      <c r="K82">
        <v>1.2283263343586572</v>
      </c>
      <c r="L82" s="12"/>
      <c r="M82">
        <v>5.672091882832977</v>
      </c>
      <c r="N82">
        <v>5.723239393999918</v>
      </c>
      <c r="P82">
        <v>3796.4215069062957</v>
      </c>
      <c r="Q82">
        <v>2301.054943378743</v>
      </c>
      <c r="S82" s="13">
        <v>40991.401679841896</v>
      </c>
      <c r="T82" s="13">
        <v>57052.2234650989</v>
      </c>
      <c r="U82" s="13">
        <v>17143.440174731535</v>
      </c>
      <c r="V82" s="13">
        <v>23195.604466647077</v>
      </c>
      <c r="W82" s="13">
        <v>101727</v>
      </c>
      <c r="X82" s="13">
        <v>16418.498734234883</v>
      </c>
      <c r="Y82" s="13">
        <v>98022.63554068531</v>
      </c>
      <c r="Z82" s="13">
        <v>8621.539168097237</v>
      </c>
      <c r="AA82" s="13"/>
      <c r="AB82" s="13">
        <v>590.661931818182</v>
      </c>
      <c r="AC82" s="13">
        <v>2999.338068181818</v>
      </c>
      <c r="AD82" s="13">
        <v>-210.4245233050844</v>
      </c>
      <c r="AE82" s="13">
        <v>694</v>
      </c>
      <c r="AF82" s="13">
        <v>960</v>
      </c>
      <c r="AG82" s="13">
        <v>483</v>
      </c>
      <c r="AH82" s="13">
        <v>2766</v>
      </c>
      <c r="AI82" s="13">
        <v>-7</v>
      </c>
      <c r="AK82">
        <v>15.209819398139585</v>
      </c>
      <c r="AL82">
        <v>10.226875307524317</v>
      </c>
      <c r="AM82">
        <v>1.7161573151248062</v>
      </c>
      <c r="AN82">
        <v>1.481795051741055</v>
      </c>
      <c r="AO82">
        <v>5.591804787969275</v>
      </c>
      <c r="AP82">
        <v>4.019929314199102</v>
      </c>
      <c r="AQ82">
        <v>0.9193338674926967</v>
      </c>
      <c r="AR82">
        <v>0.9853250589208755</v>
      </c>
      <c r="AT82">
        <v>0.057003584</v>
      </c>
      <c r="AU82">
        <v>0.034550531</v>
      </c>
      <c r="AV82">
        <v>0.00436401</v>
      </c>
      <c r="AW82">
        <v>0.00459303</v>
      </c>
      <c r="AX82">
        <v>0.0648756645744171</v>
      </c>
      <c r="AY82">
        <v>0.0379072222933831</v>
      </c>
      <c r="AZ82">
        <v>0.00500214155872752</v>
      </c>
      <c r="BA82">
        <v>0.00497305091938889</v>
      </c>
      <c r="BB82">
        <f t="shared" si="7"/>
        <v>-0.12935844230438986</v>
      </c>
      <c r="BC82">
        <f t="shared" si="8"/>
        <v>-0.09271873663850272</v>
      </c>
      <c r="BD82">
        <f t="shared" si="9"/>
        <v>-0.13647477303640265</v>
      </c>
      <c r="BE82">
        <f t="shared" si="10"/>
        <v>-0.07949358184850741</v>
      </c>
      <c r="BJ82">
        <f t="shared" si="11"/>
        <v>-0.08946775497096059</v>
      </c>
    </row>
    <row r="83" spans="1:62" ht="12.75">
      <c r="A83">
        <v>197202</v>
      </c>
      <c r="B83">
        <v>1972</v>
      </c>
      <c r="C83">
        <v>2</v>
      </c>
      <c r="E83">
        <v>28.384</v>
      </c>
      <c r="F83" s="12">
        <v>209.637</v>
      </c>
      <c r="G83">
        <v>3974.36</v>
      </c>
      <c r="I83" s="12" t="e">
        <v>#N/A</v>
      </c>
      <c r="J83" t="e">
        <f t="shared" si="6"/>
        <v>#N/A</v>
      </c>
      <c r="K83">
        <v>-0.5074962477427386</v>
      </c>
      <c r="L83" s="12"/>
      <c r="M83">
        <v>5.643101281666835</v>
      </c>
      <c r="N83">
        <v>5.703725903483271</v>
      </c>
      <c r="P83">
        <v>3831.9260741818666</v>
      </c>
      <c r="Q83">
        <v>2343.3093422306943</v>
      </c>
      <c r="S83" s="13">
        <v>44868.78643774703</v>
      </c>
      <c r="T83" s="13">
        <v>56854.84312768326</v>
      </c>
      <c r="U83" s="13">
        <v>17713.662411746973</v>
      </c>
      <c r="V83" s="13">
        <v>23352.621852206787</v>
      </c>
      <c r="W83" s="13">
        <v>102167</v>
      </c>
      <c r="X83" s="13">
        <v>16662.77884032429</v>
      </c>
      <c r="Y83" s="13">
        <v>99453.41817788118</v>
      </c>
      <c r="Z83" s="13">
        <v>8600.30296533536</v>
      </c>
      <c r="AA83" s="13"/>
      <c r="AB83" s="13">
        <v>3877.3847579051385</v>
      </c>
      <c r="AC83" s="13">
        <v>309.6152420948616</v>
      </c>
      <c r="AD83" s="13">
        <v>577.1201999470329</v>
      </c>
      <c r="AE83" s="13">
        <v>170</v>
      </c>
      <c r="AF83" s="13">
        <v>440</v>
      </c>
      <c r="AG83" s="13">
        <v>422</v>
      </c>
      <c r="AH83" s="13">
        <v>1743</v>
      </c>
      <c r="AI83" s="13">
        <v>-104</v>
      </c>
      <c r="AK83">
        <v>2.3201223430080855</v>
      </c>
      <c r="AL83">
        <v>0.5650538459869234</v>
      </c>
      <c r="AM83">
        <v>0.2918416964651771</v>
      </c>
      <c r="AN83">
        <v>0.9056126117675891</v>
      </c>
      <c r="AO83">
        <v>0.6645533890302912</v>
      </c>
      <c r="AP83">
        <v>0.4777451557609535</v>
      </c>
      <c r="AQ83">
        <v>0.36552607635689566</v>
      </c>
      <c r="AR83">
        <v>0.9131193670593061</v>
      </c>
      <c r="AT83">
        <v>0.057370872</v>
      </c>
      <c r="AU83">
        <v>0.035083584</v>
      </c>
      <c r="AV83">
        <v>0.0042271</v>
      </c>
      <c r="AW83">
        <v>0.00449129</v>
      </c>
      <c r="AX83">
        <v>0.0652205774091693</v>
      </c>
      <c r="AY83">
        <v>0.0383970394944378</v>
      </c>
      <c r="AZ83">
        <v>0.00503123338085402</v>
      </c>
      <c r="BA83">
        <v>0.00501333590259886</v>
      </c>
      <c r="BB83">
        <f t="shared" si="7"/>
        <v>-0.12823830549518567</v>
      </c>
      <c r="BC83">
        <f t="shared" si="8"/>
        <v>-0.09024703136060941</v>
      </c>
      <c r="BD83">
        <f t="shared" si="9"/>
        <v>-0.17414898024990233</v>
      </c>
      <c r="BE83">
        <f t="shared" si="10"/>
        <v>-0.10996157672748375</v>
      </c>
      <c r="BJ83">
        <f t="shared" si="11"/>
        <v>-0.09452430993924942</v>
      </c>
    </row>
    <row r="84" spans="1:62" ht="12.75">
      <c r="A84">
        <v>197203</v>
      </c>
      <c r="B84">
        <v>1972</v>
      </c>
      <c r="C84">
        <v>3</v>
      </c>
      <c r="E84">
        <v>28.637</v>
      </c>
      <c r="F84" s="12">
        <v>210.181</v>
      </c>
      <c r="G84">
        <v>4070.86</v>
      </c>
      <c r="I84" s="12" t="e">
        <v>#N/A</v>
      </c>
      <c r="J84" t="e">
        <f t="shared" si="6"/>
        <v>#N/A</v>
      </c>
      <c r="K84">
        <v>-0.2908206375622261</v>
      </c>
      <c r="L84" s="12"/>
      <c r="M84">
        <v>5.693659901294968</v>
      </c>
      <c r="N84">
        <v>5.729377983897048</v>
      </c>
      <c r="P84">
        <v>3870.7859234450566</v>
      </c>
      <c r="Q84">
        <v>2410.918282230726</v>
      </c>
      <c r="S84" s="13">
        <v>46005.12413537549</v>
      </c>
      <c r="T84" s="13">
        <v>61313.0802544154</v>
      </c>
      <c r="U84" s="13">
        <v>18597.060157525568</v>
      </c>
      <c r="V84" s="13">
        <v>24576.877783847864</v>
      </c>
      <c r="W84" s="13">
        <v>103389</v>
      </c>
      <c r="X84" s="13">
        <v>16437.317320602353</v>
      </c>
      <c r="Y84" s="13">
        <v>104067.00560327002</v>
      </c>
      <c r="Z84" s="13">
        <v>8807.474035135754</v>
      </c>
      <c r="AA84" s="13"/>
      <c r="AB84" s="13">
        <v>1136.337697628458</v>
      </c>
      <c r="AC84" s="13">
        <v>4932.662302371542</v>
      </c>
      <c r="AD84" s="13">
        <v>478.09689486228734</v>
      </c>
      <c r="AE84" s="13">
        <v>481</v>
      </c>
      <c r="AF84" s="13">
        <v>1222</v>
      </c>
      <c r="AG84" s="13">
        <v>-128</v>
      </c>
      <c r="AH84" s="13">
        <v>2192</v>
      </c>
      <c r="AI84" s="13">
        <v>-75</v>
      </c>
      <c r="AK84">
        <v>3.95764838792085</v>
      </c>
      <c r="AL84">
        <v>2.8805743482585786</v>
      </c>
      <c r="AM84">
        <v>0.8171220032941076</v>
      </c>
      <c r="AN84">
        <v>0.8649659980865494</v>
      </c>
      <c r="AO84">
        <v>3.8435282872466545</v>
      </c>
      <c r="AP84">
        <v>2.7630993244074573</v>
      </c>
      <c r="AQ84">
        <v>0.45991879675478115</v>
      </c>
      <c r="AR84">
        <v>0.9492482812907247</v>
      </c>
      <c r="AT84">
        <v>0.057231346</v>
      </c>
      <c r="AU84">
        <v>0.035646533</v>
      </c>
      <c r="AV84">
        <v>0.00439096</v>
      </c>
      <c r="AW84">
        <v>0.00455064</v>
      </c>
      <c r="AX84">
        <v>0.0655729582017525</v>
      </c>
      <c r="AY84">
        <v>0.0388959279866215</v>
      </c>
      <c r="AZ84">
        <v>0.00506033132007854</v>
      </c>
      <c r="BA84">
        <v>0.0050538509666257</v>
      </c>
      <c r="BB84">
        <f t="shared" si="7"/>
        <v>-0.13606163315095543</v>
      </c>
      <c r="BC84">
        <f t="shared" si="8"/>
        <v>-0.08723767505879021</v>
      </c>
      <c r="BD84">
        <f t="shared" si="9"/>
        <v>-0.14188407743631348</v>
      </c>
      <c r="BE84">
        <f t="shared" si="10"/>
        <v>-0.10488263791702046</v>
      </c>
      <c r="BJ84">
        <f t="shared" si="11"/>
        <v>-0.07675879676077337</v>
      </c>
    </row>
    <row r="85" spans="1:62" ht="12.75">
      <c r="A85">
        <v>197204</v>
      </c>
      <c r="B85">
        <v>1972</v>
      </c>
      <c r="C85">
        <v>4</v>
      </c>
      <c r="E85">
        <v>28.876</v>
      </c>
      <c r="F85" s="12">
        <v>210.737</v>
      </c>
      <c r="G85">
        <v>4320.2</v>
      </c>
      <c r="I85" s="12" t="e">
        <v>#N/A</v>
      </c>
      <c r="J85" t="e">
        <f t="shared" si="6"/>
        <v>#N/A</v>
      </c>
      <c r="K85">
        <v>-0.5203985012864949</v>
      </c>
      <c r="L85" s="12"/>
      <c r="M85">
        <v>5.745057657921924</v>
      </c>
      <c r="N85">
        <v>5.784985691874664</v>
      </c>
      <c r="P85">
        <v>3964.262608450531</v>
      </c>
      <c r="Q85">
        <v>2809.7537604246095</v>
      </c>
      <c r="S85" s="13">
        <v>49977.232460474304</v>
      </c>
      <c r="T85" s="13">
        <v>65887</v>
      </c>
      <c r="U85" s="13">
        <v>20126.062698682388</v>
      </c>
      <c r="V85" s="13">
        <v>39059</v>
      </c>
      <c r="W85" s="13">
        <v>106188</v>
      </c>
      <c r="X85" s="13">
        <v>17095</v>
      </c>
      <c r="Y85" s="13">
        <v>107073.9578583883</v>
      </c>
      <c r="Z85" s="13">
        <v>10537</v>
      </c>
      <c r="AA85" s="13"/>
      <c r="AB85" s="13">
        <v>3972.108325098814</v>
      </c>
      <c r="AC85" s="13">
        <v>260.89167490118575</v>
      </c>
      <c r="AD85" s="13">
        <v>621.9901350635583</v>
      </c>
      <c r="AE85" s="13">
        <v>1089</v>
      </c>
      <c r="AF85" s="13">
        <v>2799</v>
      </c>
      <c r="AG85" s="13">
        <v>253</v>
      </c>
      <c r="AH85" s="13">
        <v>1046</v>
      </c>
      <c r="AI85" s="13">
        <v>-225</v>
      </c>
      <c r="AK85">
        <v>5.928342063654071</v>
      </c>
      <c r="AL85">
        <v>3.5132774567861187</v>
      </c>
      <c r="AM85">
        <v>0.3668714768443422</v>
      </c>
      <c r="AN85">
        <v>1.03757055890718</v>
      </c>
      <c r="AO85">
        <v>7.291173073179941</v>
      </c>
      <c r="AP85">
        <v>5.241599355334333</v>
      </c>
      <c r="AQ85">
        <v>0.3461429539719597</v>
      </c>
      <c r="AR85">
        <v>1.1362815725979318</v>
      </c>
      <c r="AT85">
        <v>0.05583884</v>
      </c>
      <c r="AU85">
        <v>0.039576942</v>
      </c>
      <c r="AV85">
        <v>0.00440373</v>
      </c>
      <c r="AW85">
        <v>0.00458312</v>
      </c>
      <c r="AX85">
        <v>0.065932911141844</v>
      </c>
      <c r="AY85">
        <v>0.0394040556264489</v>
      </c>
      <c r="AZ85">
        <v>0.00508942346362198</v>
      </c>
      <c r="BA85">
        <v>0.00509458428327221</v>
      </c>
      <c r="BB85">
        <f t="shared" si="7"/>
        <v>-0.16616804259189122</v>
      </c>
      <c r="BC85">
        <f t="shared" si="8"/>
        <v>0.004377930258642415</v>
      </c>
      <c r="BD85">
        <f t="shared" si="9"/>
        <v>-0.14471264662433825</v>
      </c>
      <c r="BE85">
        <f t="shared" si="10"/>
        <v>-0.10579808136204694</v>
      </c>
      <c r="BJ85">
        <f t="shared" si="11"/>
        <v>-0.17292845265468124</v>
      </c>
    </row>
    <row r="86" spans="1:62" ht="12.75">
      <c r="A86">
        <v>197301</v>
      </c>
      <c r="B86">
        <v>1973</v>
      </c>
      <c r="C86">
        <v>1</v>
      </c>
      <c r="E86">
        <v>29.23</v>
      </c>
      <c r="F86" s="12">
        <v>211.192</v>
      </c>
      <c r="G86">
        <v>4336.21</v>
      </c>
      <c r="I86" s="12">
        <v>85.24</v>
      </c>
      <c r="J86" t="e">
        <f t="shared" si="6"/>
        <v>#N/A</v>
      </c>
      <c r="K86">
        <v>5.029020373085808</v>
      </c>
      <c r="L86" s="12"/>
      <c r="M86">
        <v>5.829484651243689</v>
      </c>
      <c r="N86">
        <v>5.846013953194899</v>
      </c>
      <c r="P86">
        <v>4055.4858691533686</v>
      </c>
      <c r="Q86">
        <v>2802.7404639514943</v>
      </c>
      <c r="S86" s="13">
        <v>50979.15587944663</v>
      </c>
      <c r="T86" s="13">
        <v>72604.84061665877</v>
      </c>
      <c r="U86" s="13">
        <v>20302.034461320545</v>
      </c>
      <c r="V86" s="13">
        <v>38171.43015671326</v>
      </c>
      <c r="W86" s="13">
        <v>110452</v>
      </c>
      <c r="X86" s="13">
        <v>17438.927750004026</v>
      </c>
      <c r="Y86" s="13">
        <v>114634.13804869236</v>
      </c>
      <c r="Z86" s="13">
        <v>11231.842182852695</v>
      </c>
      <c r="AA86" s="13"/>
      <c r="AB86" s="13">
        <v>1001.923418972332</v>
      </c>
      <c r="AC86" s="13">
        <v>7837.076581027668</v>
      </c>
      <c r="AD86" s="13">
        <v>976.3078985699136</v>
      </c>
      <c r="AE86" s="13">
        <v>1273</v>
      </c>
      <c r="AF86" s="13">
        <v>4264</v>
      </c>
      <c r="AG86" s="13">
        <v>133</v>
      </c>
      <c r="AH86" s="13">
        <v>3800</v>
      </c>
      <c r="AI86" s="13">
        <v>-188</v>
      </c>
      <c r="AK86">
        <v>8.38323557452036</v>
      </c>
      <c r="AL86">
        <v>3.776092868470064</v>
      </c>
      <c r="AM86">
        <v>3.189613133197929</v>
      </c>
      <c r="AN86">
        <v>2.9545860611644637</v>
      </c>
      <c r="AO86">
        <v>-5.009683782323977</v>
      </c>
      <c r="AP86">
        <v>-3.6014445165825477</v>
      </c>
      <c r="AQ86">
        <v>-0.292639236727361</v>
      </c>
      <c r="AR86">
        <v>1.2340357384430978</v>
      </c>
      <c r="AT86">
        <v>0.057734959</v>
      </c>
      <c r="AU86">
        <v>0.039900548</v>
      </c>
      <c r="AV86">
        <v>0.00484294</v>
      </c>
      <c r="AW86">
        <v>0.00492365</v>
      </c>
      <c r="AX86">
        <v>0.0663005392369209</v>
      </c>
      <c r="AY86">
        <v>0.0399215921554076</v>
      </c>
      <c r="AZ86">
        <v>0.00511849735488519</v>
      </c>
      <c r="BA86">
        <v>0.0051355233988629</v>
      </c>
      <c r="BB86">
        <f t="shared" si="7"/>
        <v>-0.13833516518322853</v>
      </c>
      <c r="BC86">
        <f t="shared" si="8"/>
        <v>-0.0005272761630843448</v>
      </c>
      <c r="BD86">
        <f t="shared" si="9"/>
        <v>-0.055338936272895545</v>
      </c>
      <c r="BE86">
        <f t="shared" si="10"/>
        <v>-0.04213164053682217</v>
      </c>
      <c r="BJ86">
        <f t="shared" si="11"/>
        <v>-0.12624551158569053</v>
      </c>
    </row>
    <row r="87" spans="1:62" ht="12.75">
      <c r="A87">
        <v>197302</v>
      </c>
      <c r="B87">
        <v>1973</v>
      </c>
      <c r="C87">
        <v>2</v>
      </c>
      <c r="E87">
        <v>29.795</v>
      </c>
      <c r="F87" s="12">
        <v>211.663</v>
      </c>
      <c r="G87">
        <v>4352.48</v>
      </c>
      <c r="I87" s="12">
        <v>86.7847688861739</v>
      </c>
      <c r="J87">
        <f t="shared" si="6"/>
        <v>1.796032537699294</v>
      </c>
      <c r="K87">
        <v>4.315936436796057</v>
      </c>
      <c r="L87" s="12"/>
      <c r="M87">
        <v>5.8979961517731425</v>
      </c>
      <c r="N87">
        <v>5.871533747692311</v>
      </c>
      <c r="P87">
        <v>4100.28171205856</v>
      </c>
      <c r="Q87">
        <v>2852.7063019927755</v>
      </c>
      <c r="S87" s="13">
        <v>55718.29483695651</v>
      </c>
      <c r="T87" s="13">
        <v>68891.25879751888</v>
      </c>
      <c r="U87" s="13">
        <v>20643.834258049585</v>
      </c>
      <c r="V87" s="13">
        <v>35814.45362391431</v>
      </c>
      <c r="W87" s="13">
        <v>111889</v>
      </c>
      <c r="X87" s="13">
        <v>17531.16209287656</v>
      </c>
      <c r="Y87" s="13">
        <v>116881.67688519221</v>
      </c>
      <c r="Z87" s="13">
        <v>11459.389675326625</v>
      </c>
      <c r="AA87" s="13"/>
      <c r="AB87" s="13">
        <v>4739.138957509882</v>
      </c>
      <c r="AC87" s="13">
        <v>-2646.1389575098815</v>
      </c>
      <c r="AD87" s="13">
        <v>1291.9446835275403</v>
      </c>
      <c r="AE87" s="13">
        <v>128</v>
      </c>
      <c r="AF87" s="13">
        <v>1437</v>
      </c>
      <c r="AG87" s="13">
        <v>150</v>
      </c>
      <c r="AH87" s="13">
        <v>2918</v>
      </c>
      <c r="AI87" s="13">
        <v>-64</v>
      </c>
      <c r="AK87">
        <v>3.7383054304923413</v>
      </c>
      <c r="AL87">
        <v>-0.1755195648538402</v>
      </c>
      <c r="AM87">
        <v>1.534500358242452</v>
      </c>
      <c r="AN87">
        <v>2.3298552163770125</v>
      </c>
      <c r="AO87">
        <v>-5.945652659906198</v>
      </c>
      <c r="AP87">
        <v>-4.274309337662471</v>
      </c>
      <c r="AQ87">
        <v>0.06237373057813281</v>
      </c>
      <c r="AR87">
        <v>1.4685123755649934</v>
      </c>
      <c r="AT87">
        <v>0.059410779</v>
      </c>
      <c r="AU87">
        <v>0.041334112</v>
      </c>
      <c r="AV87">
        <v>0.0052786</v>
      </c>
      <c r="AW87">
        <v>0.00514075</v>
      </c>
      <c r="AX87">
        <v>0.0666759434225827</v>
      </c>
      <c r="AY87">
        <v>0.0404487107100996</v>
      </c>
      <c r="AZ87">
        <v>0.00514753997926836</v>
      </c>
      <c r="BA87">
        <v>0.00517665521811726</v>
      </c>
      <c r="BB87">
        <f t="shared" si="7"/>
        <v>-0.1153685449856714</v>
      </c>
      <c r="BC87">
        <f t="shared" si="8"/>
        <v>0.021653346141370378</v>
      </c>
      <c r="BD87">
        <f t="shared" si="9"/>
        <v>0.02514198441950377</v>
      </c>
      <c r="BE87">
        <f t="shared" si="10"/>
        <v>-0.006960153702731731</v>
      </c>
      <c r="BJ87">
        <f t="shared" si="11"/>
        <v>-0.08156872305130997</v>
      </c>
    </row>
    <row r="88" spans="1:62" ht="12.75">
      <c r="A88">
        <v>197303</v>
      </c>
      <c r="B88">
        <v>1973</v>
      </c>
      <c r="C88">
        <v>3</v>
      </c>
      <c r="E88">
        <v>30.337</v>
      </c>
      <c r="F88" s="12">
        <v>212.191</v>
      </c>
      <c r="G88">
        <v>4551.64</v>
      </c>
      <c r="I88" s="12">
        <v>87.05065359477123</v>
      </c>
      <c r="J88">
        <f t="shared" si="6"/>
        <v>0.3059041847082463</v>
      </c>
      <c r="K88">
        <v>-1.3029114940457456</v>
      </c>
      <c r="L88" s="12"/>
      <c r="M88">
        <v>5.9376536951427195</v>
      </c>
      <c r="N88">
        <v>5.868734005989586</v>
      </c>
      <c r="P88">
        <v>4039.3583779862597</v>
      </c>
      <c r="Q88">
        <v>2823.8913263393547</v>
      </c>
      <c r="S88" s="13">
        <v>57835.3262104743</v>
      </c>
      <c r="T88" s="13">
        <v>63680.98673576216</v>
      </c>
      <c r="U88" s="13">
        <v>22071.37048829294</v>
      </c>
      <c r="V88" s="13">
        <v>38117.8943644833</v>
      </c>
      <c r="W88" s="13">
        <v>112648</v>
      </c>
      <c r="X88" s="13">
        <v>16982.418423639447</v>
      </c>
      <c r="Y88" s="13">
        <v>117241.32979932817</v>
      </c>
      <c r="Z88" s="13">
        <v>10728.379065392755</v>
      </c>
      <c r="AA88" s="13"/>
      <c r="AB88" s="13">
        <v>2117.0313735177865</v>
      </c>
      <c r="AC88" s="13">
        <v>-1360.0313735177865</v>
      </c>
      <c r="AD88" s="13">
        <v>833.9618975105918</v>
      </c>
      <c r="AE88" s="13">
        <v>871</v>
      </c>
      <c r="AF88" s="13">
        <v>759</v>
      </c>
      <c r="AG88" s="13">
        <v>221</v>
      </c>
      <c r="AH88" s="13">
        <v>2075</v>
      </c>
      <c r="AI88" s="13">
        <v>-25</v>
      </c>
      <c r="AK88">
        <v>-6.426513104097772</v>
      </c>
      <c r="AL88">
        <v>-1.1723809153012548</v>
      </c>
      <c r="AM88">
        <v>-2.8506956536258903</v>
      </c>
      <c r="AN88">
        <v>1.5972787718059378</v>
      </c>
      <c r="AO88">
        <v>4.697669136812064</v>
      </c>
      <c r="AP88">
        <v>3.377138256347687</v>
      </c>
      <c r="AQ88">
        <v>-4.267457477655756</v>
      </c>
      <c r="AR88">
        <v>1.735819367883424</v>
      </c>
      <c r="AT88">
        <v>0.057127349</v>
      </c>
      <c r="AU88">
        <v>0.039937389</v>
      </c>
      <c r="AV88">
        <v>0.00536071</v>
      </c>
      <c r="AW88">
        <v>0.00500369</v>
      </c>
      <c r="AX88">
        <v>0.0670592232576972</v>
      </c>
      <c r="AY88">
        <v>0.0409855878027884</v>
      </c>
      <c r="AZ88">
        <v>0.00517653794898437</v>
      </c>
      <c r="BA88">
        <v>0.00521796612852583</v>
      </c>
      <c r="BB88">
        <f t="shared" si="7"/>
        <v>-0.16029318945589655</v>
      </c>
      <c r="BC88">
        <f t="shared" si="8"/>
        <v>-0.02590753511139443</v>
      </c>
      <c r="BD88">
        <f t="shared" si="9"/>
        <v>0.03495994578756623</v>
      </c>
      <c r="BE88">
        <f t="shared" si="10"/>
        <v>-0.04193205517222598</v>
      </c>
      <c r="BJ88">
        <f t="shared" si="11"/>
        <v>-0.035797630894698625</v>
      </c>
    </row>
    <row r="89" spans="1:62" ht="12.75">
      <c r="A89">
        <v>197304</v>
      </c>
      <c r="B89">
        <v>1973</v>
      </c>
      <c r="C89">
        <v>4</v>
      </c>
      <c r="E89">
        <v>30.961</v>
      </c>
      <c r="F89" s="12">
        <v>212.708</v>
      </c>
      <c r="G89">
        <v>4479.62</v>
      </c>
      <c r="I89" s="12">
        <v>83.6096125551741</v>
      </c>
      <c r="J89">
        <f t="shared" si="6"/>
        <v>-4.033167825644827</v>
      </c>
      <c r="K89">
        <v>-3.373467109845154</v>
      </c>
      <c r="L89" s="12"/>
      <c r="M89">
        <v>6.012403070478014</v>
      </c>
      <c r="N89">
        <v>5.926067369189766</v>
      </c>
      <c r="P89">
        <v>3838.241722895272</v>
      </c>
      <c r="Q89">
        <v>2819.206607103766</v>
      </c>
      <c r="S89" s="13">
        <v>62733.89439229248</v>
      </c>
      <c r="T89" s="13">
        <v>67841</v>
      </c>
      <c r="U89" s="13">
        <v>21709.307968940026</v>
      </c>
      <c r="V89" s="13">
        <v>33516</v>
      </c>
      <c r="W89" s="13">
        <v>117037</v>
      </c>
      <c r="X89" s="13">
        <v>17420</v>
      </c>
      <c r="Y89" s="13">
        <v>109195.25768106477</v>
      </c>
      <c r="Z89" s="13">
        <v>10026</v>
      </c>
      <c r="AA89" s="13"/>
      <c r="AB89" s="13">
        <v>4898.568181818182</v>
      </c>
      <c r="AC89" s="13">
        <v>-3757.568181818182</v>
      </c>
      <c r="AD89" s="13">
        <v>1230.0551178495743</v>
      </c>
      <c r="AE89" s="13">
        <v>486</v>
      </c>
      <c r="AF89" s="13">
        <v>4389</v>
      </c>
      <c r="AG89" s="13">
        <v>454</v>
      </c>
      <c r="AH89" s="13">
        <v>2560</v>
      </c>
      <c r="AI89" s="13">
        <v>-9</v>
      </c>
      <c r="AK89">
        <v>-17.01268019279954</v>
      </c>
      <c r="AL89">
        <v>-8.949548215249282</v>
      </c>
      <c r="AM89">
        <v>1.6803402096323017</v>
      </c>
      <c r="AN89">
        <v>0.9831809083148485</v>
      </c>
      <c r="AO89">
        <v>-9.628697964795649</v>
      </c>
      <c r="AP89">
        <v>-6.922037995591046</v>
      </c>
      <c r="AQ89">
        <v>6.208088826747166</v>
      </c>
      <c r="AR89">
        <v>2.0348909550998484</v>
      </c>
      <c r="AT89">
        <v>0.056427388</v>
      </c>
      <c r="AU89">
        <v>0.041446182</v>
      </c>
      <c r="AV89">
        <v>0.00600497</v>
      </c>
      <c r="AW89">
        <v>0.00550828</v>
      </c>
      <c r="AX89">
        <v>0.0674504775031056</v>
      </c>
      <c r="AY89">
        <v>0.041532403765199</v>
      </c>
      <c r="AZ89">
        <v>0.00520547767541668</v>
      </c>
      <c r="BA89">
        <v>0.00525944206910792</v>
      </c>
      <c r="BB89">
        <f t="shared" si="7"/>
        <v>-0.17843901851877098</v>
      </c>
      <c r="BC89">
        <f t="shared" si="8"/>
        <v>-0.0020781698177914087</v>
      </c>
      <c r="BD89">
        <f t="shared" si="9"/>
        <v>0.14287598941221535</v>
      </c>
      <c r="BE89">
        <f t="shared" si="10"/>
        <v>0.046227464111279204</v>
      </c>
      <c r="BJ89">
        <f t="shared" si="11"/>
        <v>-0.05818404382720783</v>
      </c>
    </row>
    <row r="90" spans="1:62" ht="12.75">
      <c r="A90">
        <v>197401</v>
      </c>
      <c r="B90">
        <v>1974</v>
      </c>
      <c r="C90">
        <v>1</v>
      </c>
      <c r="E90">
        <v>31.877</v>
      </c>
      <c r="F90" s="12">
        <v>213.144</v>
      </c>
      <c r="G90">
        <v>4531.34</v>
      </c>
      <c r="I90" s="12">
        <v>84.08799447568313</v>
      </c>
      <c r="J90">
        <f t="shared" si="6"/>
        <v>0.5705307626155883</v>
      </c>
      <c r="K90">
        <v>2.7998891460510276</v>
      </c>
      <c r="L90" s="12"/>
      <c r="M90">
        <v>6.062384902910297</v>
      </c>
      <c r="N90">
        <v>6.0059822898772435</v>
      </c>
      <c r="P90">
        <v>3856.2006962072483</v>
      </c>
      <c r="Q90">
        <v>2754.1341151589686</v>
      </c>
      <c r="S90" s="13">
        <v>67441.20256916995</v>
      </c>
      <c r="T90" s="13">
        <v>68005.86421176494</v>
      </c>
      <c r="U90" s="13">
        <v>23898.42844787391</v>
      </c>
      <c r="V90" s="13">
        <v>32672.427780625323</v>
      </c>
      <c r="W90" s="13">
        <v>123429</v>
      </c>
      <c r="X90" s="13">
        <v>18092.000387965658</v>
      </c>
      <c r="Y90" s="13">
        <v>109836.1351491494</v>
      </c>
      <c r="Z90" s="13">
        <v>9936.22861378554</v>
      </c>
      <c r="AA90" s="13"/>
      <c r="AB90" s="13">
        <v>4707.30817687747</v>
      </c>
      <c r="AC90" s="13">
        <v>-360.3081768774704</v>
      </c>
      <c r="AD90" s="13">
        <v>2760.2746292372835</v>
      </c>
      <c r="AE90" s="13">
        <v>383</v>
      </c>
      <c r="AF90" s="13">
        <v>6392</v>
      </c>
      <c r="AG90" s="13">
        <v>677</v>
      </c>
      <c r="AH90" s="13">
        <v>-850</v>
      </c>
      <c r="AI90" s="13">
        <v>-77</v>
      </c>
      <c r="AK90">
        <v>-0.7559056585308205</v>
      </c>
      <c r="AL90">
        <v>0.641769427512625</v>
      </c>
      <c r="AM90">
        <v>2.01389524665776</v>
      </c>
      <c r="AN90">
        <v>2.3813966389406946</v>
      </c>
      <c r="AO90">
        <v>-2.8615655661543995</v>
      </c>
      <c r="AP90">
        <v>-2.057169686723696</v>
      </c>
      <c r="AQ90">
        <v>2.507383717017727</v>
      </c>
      <c r="AR90">
        <v>1.7754371808820002</v>
      </c>
      <c r="AT90">
        <v>0.057820725</v>
      </c>
      <c r="AU90">
        <v>0.041296095</v>
      </c>
      <c r="AV90">
        <v>0.00643849</v>
      </c>
      <c r="AW90">
        <v>0.0060854</v>
      </c>
      <c r="AX90">
        <v>0.0678498027981996</v>
      </c>
      <c r="AY90">
        <v>0.0420893420010706</v>
      </c>
      <c r="AZ90">
        <v>0.00523434539353536</v>
      </c>
      <c r="BA90">
        <v>0.00530106844822413</v>
      </c>
      <c r="BB90">
        <f t="shared" si="7"/>
        <v>-0.15994920441545935</v>
      </c>
      <c r="BC90">
        <f t="shared" si="8"/>
        <v>-0.019026606080145392</v>
      </c>
      <c r="BD90">
        <f t="shared" si="9"/>
        <v>0.20705224828471458</v>
      </c>
      <c r="BE90">
        <f t="shared" si="10"/>
        <v>0.1379840654486797</v>
      </c>
      <c r="BJ90">
        <f t="shared" si="11"/>
        <v>-0.06651189635549112</v>
      </c>
    </row>
    <row r="91" spans="1:62" ht="12.75">
      <c r="A91">
        <v>197402</v>
      </c>
      <c r="B91">
        <v>1974</v>
      </c>
      <c r="C91">
        <v>2</v>
      </c>
      <c r="E91">
        <v>32.764</v>
      </c>
      <c r="F91" s="12">
        <v>213.602</v>
      </c>
      <c r="G91">
        <v>4481.09</v>
      </c>
      <c r="I91" s="12">
        <v>85.01047172633888</v>
      </c>
      <c r="J91">
        <f t="shared" si="6"/>
        <v>1.0910641858474412</v>
      </c>
      <c r="K91">
        <v>-0.17582550005906225</v>
      </c>
      <c r="L91" s="12"/>
      <c r="M91">
        <v>6.115008369185991</v>
      </c>
      <c r="N91">
        <v>6.1360946639256975</v>
      </c>
      <c r="P91">
        <v>3644.7505680513486</v>
      </c>
      <c r="Q91">
        <v>2661.4937207413145</v>
      </c>
      <c r="S91" s="13">
        <v>72862.1588438735</v>
      </c>
      <c r="T91" s="13">
        <v>67499.54587945853</v>
      </c>
      <c r="U91" s="13">
        <v>23273.565307677138</v>
      </c>
      <c r="V91" s="13">
        <v>29954.156939069777</v>
      </c>
      <c r="W91" s="13">
        <v>131731</v>
      </c>
      <c r="X91" s="13">
        <v>17615.776710300746</v>
      </c>
      <c r="Y91" s="13">
        <v>100574.61266500335</v>
      </c>
      <c r="Z91" s="13">
        <v>8716.872815299172</v>
      </c>
      <c r="AA91" s="13"/>
      <c r="AB91" s="13">
        <v>5420.956274703557</v>
      </c>
      <c r="AC91" s="13">
        <v>3946.043725296443</v>
      </c>
      <c r="AD91" s="13">
        <v>833.9618975105918</v>
      </c>
      <c r="AE91" s="13">
        <v>56</v>
      </c>
      <c r="AF91" s="13">
        <v>8302</v>
      </c>
      <c r="AG91" s="13">
        <v>473</v>
      </c>
      <c r="AH91" s="13">
        <v>2128</v>
      </c>
      <c r="AI91" s="13">
        <v>-201</v>
      </c>
      <c r="AK91">
        <v>-9.14425870893099</v>
      </c>
      <c r="AL91">
        <v>-9.785249558898952</v>
      </c>
      <c r="AM91">
        <v>-3.653033727459132</v>
      </c>
      <c r="AN91">
        <v>1.7132077510179158</v>
      </c>
      <c r="AO91">
        <v>-7.862535181902977</v>
      </c>
      <c r="AP91">
        <v>-5.652349618794885</v>
      </c>
      <c r="AQ91">
        <v>-5.2922817980831915</v>
      </c>
      <c r="AR91">
        <v>1.9217111064144168</v>
      </c>
      <c r="AT91">
        <v>0.056922816</v>
      </c>
      <c r="AU91">
        <v>0.041566553</v>
      </c>
      <c r="AV91">
        <v>0.00706859</v>
      </c>
      <c r="AW91">
        <v>0.00721923</v>
      </c>
      <c r="AX91">
        <v>0.0682572930486139</v>
      </c>
      <c r="AY91">
        <v>0.0426565894425023</v>
      </c>
      <c r="AZ91">
        <v>0.00526312740248755</v>
      </c>
      <c r="BA91">
        <v>0.0053428303322348</v>
      </c>
      <c r="BB91">
        <f t="shared" si="7"/>
        <v>-0.18158804126893457</v>
      </c>
      <c r="BC91">
        <f t="shared" si="8"/>
        <v>-0.02588593296290842</v>
      </c>
      <c r="BD91">
        <f t="shared" si="9"/>
        <v>0.2949356125121909</v>
      </c>
      <c r="BE91">
        <f t="shared" si="10"/>
        <v>0.3009927616963024</v>
      </c>
      <c r="BJ91">
        <f t="shared" si="11"/>
        <v>-0.1712207381104494</v>
      </c>
    </row>
    <row r="92" spans="1:62" ht="12.75">
      <c r="A92">
        <v>197403</v>
      </c>
      <c r="B92">
        <v>1974</v>
      </c>
      <c r="C92">
        <v>3</v>
      </c>
      <c r="E92">
        <v>33.638</v>
      </c>
      <c r="F92" s="12">
        <v>214.147</v>
      </c>
      <c r="G92">
        <v>4404.74</v>
      </c>
      <c r="I92" s="12">
        <v>82.3654459368055</v>
      </c>
      <c r="J92">
        <f t="shared" si="6"/>
        <v>-3.1608442144247433</v>
      </c>
      <c r="K92">
        <v>-2.301272726246282</v>
      </c>
      <c r="L92" s="12"/>
      <c r="M92">
        <v>6.085344538164203</v>
      </c>
      <c r="N92">
        <v>6.1391622895566735</v>
      </c>
      <c r="P92">
        <v>3441.696414447913</v>
      </c>
      <c r="Q92">
        <v>2551.978305561314</v>
      </c>
      <c r="S92" s="13">
        <v>79969.63846343872</v>
      </c>
      <c r="T92" s="13">
        <v>67056.30478327684</v>
      </c>
      <c r="U92" s="13">
        <v>21395.030876821755</v>
      </c>
      <c r="V92" s="13">
        <v>22249.245719866205</v>
      </c>
      <c r="W92" s="13">
        <v>134620</v>
      </c>
      <c r="X92" s="13">
        <v>17685.20743926553</v>
      </c>
      <c r="Y92" s="13">
        <v>89772.21094042763</v>
      </c>
      <c r="Z92" s="13">
        <v>6767.383879656543</v>
      </c>
      <c r="AA92" s="13"/>
      <c r="AB92" s="13">
        <v>7107.479619565218</v>
      </c>
      <c r="AC92" s="13">
        <v>467.5203804347825</v>
      </c>
      <c r="AD92" s="13">
        <v>2491.0550185381317</v>
      </c>
      <c r="AE92" s="13">
        <v>118</v>
      </c>
      <c r="AF92" s="13">
        <v>2889</v>
      </c>
      <c r="AG92" s="13">
        <v>415</v>
      </c>
      <c r="AH92" s="13">
        <v>4460</v>
      </c>
      <c r="AI92" s="13">
        <v>-133</v>
      </c>
      <c r="AK92">
        <v>-23.398630290023167</v>
      </c>
      <c r="AL92">
        <v>-17.48289583747957</v>
      </c>
      <c r="AM92">
        <v>0.017085512564487332</v>
      </c>
      <c r="AN92">
        <v>1.4213710557066026</v>
      </c>
      <c r="AO92">
        <v>-28.97763883425723</v>
      </c>
      <c r="AP92">
        <v>-20.83192533057092</v>
      </c>
      <c r="AQ92">
        <v>0.6425184921437532</v>
      </c>
      <c r="AR92">
        <v>1.9564124491441843</v>
      </c>
      <c r="AT92">
        <v>0.05628523</v>
      </c>
      <c r="AU92">
        <v>0.04173485</v>
      </c>
      <c r="AV92">
        <v>0.00718544</v>
      </c>
      <c r="AW92">
        <v>0.00758274</v>
      </c>
      <c r="AX92">
        <v>0.0686730398361475</v>
      </c>
      <c r="AY92">
        <v>0.0432343363054602</v>
      </c>
      <c r="AZ92">
        <v>0.00529181021782337</v>
      </c>
      <c r="BA92">
        <v>0.00538471265184002</v>
      </c>
      <c r="BB92">
        <f t="shared" si="7"/>
        <v>-0.1989245328176854</v>
      </c>
      <c r="BC92">
        <f t="shared" si="8"/>
        <v>-0.035298490241502556</v>
      </c>
      <c r="BD92">
        <f t="shared" si="9"/>
        <v>0.30589637282735627</v>
      </c>
      <c r="BE92">
        <f t="shared" si="10"/>
        <v>0.34231066357174367</v>
      </c>
      <c r="BJ92">
        <f t="shared" si="11"/>
        <v>-0.21339820558634776</v>
      </c>
    </row>
    <row r="93" spans="1:62" ht="12.75">
      <c r="A93">
        <v>197404</v>
      </c>
      <c r="B93">
        <v>1974</v>
      </c>
      <c r="C93">
        <v>4</v>
      </c>
      <c r="E93">
        <v>34.485</v>
      </c>
      <c r="F93" s="12">
        <v>214.7</v>
      </c>
      <c r="G93">
        <v>4502.46</v>
      </c>
      <c r="I93" s="12">
        <v>83.94721292101636</v>
      </c>
      <c r="J93">
        <f t="shared" si="6"/>
        <v>1.9022180160833408</v>
      </c>
      <c r="K93">
        <v>2.759775288793399</v>
      </c>
      <c r="L93" s="12"/>
      <c r="M93">
        <v>6.133921899219038</v>
      </c>
      <c r="N93">
        <v>6.133921899219038</v>
      </c>
      <c r="P93">
        <v>3522.0328315098195</v>
      </c>
      <c r="Q93">
        <v>2693.490985838927</v>
      </c>
      <c r="S93" s="13">
        <v>87073.97616106718</v>
      </c>
      <c r="T93" s="13">
        <v>71045</v>
      </c>
      <c r="U93" s="13">
        <v>23891.311528835806</v>
      </c>
      <c r="V93" s="13">
        <v>24221</v>
      </c>
      <c r="W93" s="13">
        <v>140877</v>
      </c>
      <c r="X93" s="13">
        <v>19192</v>
      </c>
      <c r="Y93" s="13">
        <v>95073.82781184082</v>
      </c>
      <c r="Z93" s="13">
        <v>9011</v>
      </c>
      <c r="AA93" s="13"/>
      <c r="AB93" s="13">
        <v>7104.337697628458</v>
      </c>
      <c r="AC93" s="13">
        <v>1643.6623023715415</v>
      </c>
      <c r="AD93" s="13">
        <v>1281.1140095338963</v>
      </c>
      <c r="AE93" s="13">
        <v>-13</v>
      </c>
      <c r="AF93" s="13">
        <v>6257</v>
      </c>
      <c r="AG93" s="13">
        <v>807</v>
      </c>
      <c r="AH93" s="13">
        <v>3314</v>
      </c>
      <c r="AI93" s="13">
        <v>-108</v>
      </c>
      <c r="AK93">
        <v>2.9987858903883073</v>
      </c>
      <c r="AL93">
        <v>3.3988993815652417</v>
      </c>
      <c r="AM93">
        <v>4.978498425975706</v>
      </c>
      <c r="AN93">
        <v>2.5301810662297703</v>
      </c>
      <c r="AO93">
        <v>8.957588242655909</v>
      </c>
      <c r="AP93">
        <v>6.439579514408391</v>
      </c>
      <c r="AQ93">
        <v>4.758506168493698</v>
      </c>
      <c r="AR93">
        <v>2.007220780720079</v>
      </c>
      <c r="AT93">
        <v>0.057916967</v>
      </c>
      <c r="AU93">
        <v>0.04429227</v>
      </c>
      <c r="AV93">
        <v>0.00758474</v>
      </c>
      <c r="AW93">
        <v>0.00758474</v>
      </c>
      <c r="AX93">
        <v>0.0690971316846164</v>
      </c>
      <c r="AY93">
        <v>0.043822776005429</v>
      </c>
      <c r="AZ93">
        <v>0.00532038078112549</v>
      </c>
      <c r="BA93">
        <v>0.00542670057962907</v>
      </c>
      <c r="BB93">
        <f t="shared" si="7"/>
        <v>-0.17650283890793306</v>
      </c>
      <c r="BC93">
        <f t="shared" si="8"/>
        <v>0.010656487373112977</v>
      </c>
      <c r="BD93">
        <f t="shared" si="9"/>
        <v>0.3545934578406813</v>
      </c>
      <c r="BE93">
        <f t="shared" si="10"/>
        <v>0.3348070128282119</v>
      </c>
      <c r="BJ93">
        <f t="shared" si="11"/>
        <v>-0.17185816973613532</v>
      </c>
    </row>
    <row r="94" spans="1:62" ht="12.75">
      <c r="A94">
        <v>197501</v>
      </c>
      <c r="B94">
        <v>1975</v>
      </c>
      <c r="C94">
        <v>1</v>
      </c>
      <c r="E94">
        <v>35.132</v>
      </c>
      <c r="F94" s="12">
        <v>215.135</v>
      </c>
      <c r="G94">
        <v>4778.12</v>
      </c>
      <c r="I94" s="12">
        <v>86.52050345107594</v>
      </c>
      <c r="J94">
        <f t="shared" si="6"/>
        <v>3.0193236266911057</v>
      </c>
      <c r="K94">
        <v>1.0988485254410219</v>
      </c>
      <c r="L94" s="12"/>
      <c r="M94">
        <v>6.147845723204636</v>
      </c>
      <c r="N94">
        <v>6.023766386873695</v>
      </c>
      <c r="P94">
        <v>3887.150057283349</v>
      </c>
      <c r="Q94">
        <v>2925.055282478084</v>
      </c>
      <c r="S94" s="13">
        <v>81819.51593379446</v>
      </c>
      <c r="T94" s="13">
        <v>80614.2348465876</v>
      </c>
      <c r="U94" s="13">
        <v>28029.081908572087</v>
      </c>
      <c r="V94" s="13">
        <v>30426.57059509918</v>
      </c>
      <c r="W94" s="13">
        <v>145712</v>
      </c>
      <c r="X94" s="13">
        <v>22185.795489493114</v>
      </c>
      <c r="Y94" s="13">
        <v>118895.65302435347</v>
      </c>
      <c r="Z94" s="13">
        <v>11843.12701332927</v>
      </c>
      <c r="AA94" s="13"/>
      <c r="AB94" s="13">
        <v>-5254.460227272727</v>
      </c>
      <c r="AC94" s="13">
        <v>6786.460227272727</v>
      </c>
      <c r="AD94" s="13">
        <v>430.13248146186373</v>
      </c>
      <c r="AE94" s="13">
        <v>977</v>
      </c>
      <c r="AF94" s="13">
        <v>4835</v>
      </c>
      <c r="AG94" s="13">
        <v>2108</v>
      </c>
      <c r="AH94" s="13">
        <v>4109</v>
      </c>
      <c r="AI94" s="13">
        <v>-177</v>
      </c>
      <c r="AK94">
        <v>32.94190471219661</v>
      </c>
      <c r="AL94">
        <v>21.272967693315582</v>
      </c>
      <c r="AM94">
        <v>6.623663878439531</v>
      </c>
      <c r="AN94">
        <v>2.2389131102597966</v>
      </c>
      <c r="AO94">
        <v>20.661679371368187</v>
      </c>
      <c r="AP94">
        <v>14.853610548824154</v>
      </c>
      <c r="AQ94">
        <v>5.681403176791053</v>
      </c>
      <c r="AR94">
        <v>1.7334869519653147</v>
      </c>
      <c r="AT94">
        <v>0.061487693</v>
      </c>
      <c r="AU94">
        <v>0.046269091</v>
      </c>
      <c r="AV94">
        <v>0.00739831</v>
      </c>
      <c r="AW94">
        <v>0.006535</v>
      </c>
      <c r="AX94">
        <v>0.0695296534193405</v>
      </c>
      <c r="AY94">
        <v>0.0444221050152322</v>
      </c>
      <c r="AZ94">
        <v>0.0053488265046472</v>
      </c>
      <c r="BA94">
        <v>0.00546877964801559</v>
      </c>
      <c r="BB94">
        <f t="shared" si="7"/>
        <v>-0.12291628851216707</v>
      </c>
      <c r="BC94">
        <f t="shared" si="8"/>
        <v>0.040736950917168446</v>
      </c>
      <c r="BD94">
        <f t="shared" si="9"/>
        <v>0.32437440382689164</v>
      </c>
      <c r="BE94">
        <f t="shared" si="10"/>
        <v>0.17811685461567173</v>
      </c>
      <c r="BJ94">
        <f t="shared" si="11"/>
        <v>-0.006688703147164382</v>
      </c>
    </row>
    <row r="95" spans="1:62" ht="12.75">
      <c r="A95">
        <v>197502</v>
      </c>
      <c r="B95">
        <v>1975</v>
      </c>
      <c r="C95">
        <v>2</v>
      </c>
      <c r="E95">
        <v>35.578</v>
      </c>
      <c r="F95" s="12">
        <v>215.652</v>
      </c>
      <c r="G95">
        <v>5022.06</v>
      </c>
      <c r="I95" s="12">
        <v>84.99351879549307</v>
      </c>
      <c r="J95">
        <f t="shared" si="6"/>
        <v>-1.7806415847779877</v>
      </c>
      <c r="K95">
        <v>-2.575710973371968</v>
      </c>
      <c r="L95" s="12"/>
      <c r="M95">
        <v>6.099757642397824</v>
      </c>
      <c r="N95">
        <v>5.9279073854711655</v>
      </c>
      <c r="P95">
        <v>3995.2818340987787</v>
      </c>
      <c r="Q95">
        <v>2973.4069584376075</v>
      </c>
      <c r="S95" s="13">
        <v>84500.53050889328</v>
      </c>
      <c r="T95" s="13">
        <v>77492.92566114079</v>
      </c>
      <c r="U95" s="13">
        <v>32234.76045855247</v>
      </c>
      <c r="V95" s="13">
        <v>35663.54480503228</v>
      </c>
      <c r="W95" s="13">
        <v>150335</v>
      </c>
      <c r="X95" s="13">
        <v>22774.445239461267</v>
      </c>
      <c r="Y95" s="13">
        <v>125676.67422387164</v>
      </c>
      <c r="Z95" s="13">
        <v>11641.55506168482</v>
      </c>
      <c r="AA95" s="13"/>
      <c r="AB95" s="13">
        <v>2681.014575098814</v>
      </c>
      <c r="AC95" s="13">
        <v>-99.01457509881419</v>
      </c>
      <c r="AD95" s="13">
        <v>1346.0980534957605</v>
      </c>
      <c r="AE95" s="13">
        <v>919</v>
      </c>
      <c r="AF95" s="13">
        <v>4623</v>
      </c>
      <c r="AG95" s="13">
        <v>1221</v>
      </c>
      <c r="AH95" s="13">
        <v>4274</v>
      </c>
      <c r="AI95" s="13">
        <v>-236</v>
      </c>
      <c r="AK95">
        <v>0.6414459167768705</v>
      </c>
      <c r="AL95">
        <v>1.796745602526462</v>
      </c>
      <c r="AM95">
        <v>-1.1421366546778338</v>
      </c>
      <c r="AN95">
        <v>1.2189692718280474</v>
      </c>
      <c r="AO95">
        <v>14.289805036745479</v>
      </c>
      <c r="AP95">
        <v>10.272891908707802</v>
      </c>
      <c r="AQ95">
        <v>-2.2379677164470433</v>
      </c>
      <c r="AR95">
        <v>1.3479960497357653</v>
      </c>
      <c r="AT95">
        <v>0.061038035</v>
      </c>
      <c r="AU95">
        <v>0.045426312</v>
      </c>
      <c r="AV95">
        <v>0.00680995</v>
      </c>
      <c r="AW95">
        <v>0.0057347</v>
      </c>
      <c r="AX95">
        <v>0.0699706866576737</v>
      </c>
      <c r="AY95">
        <v>0.0450325237465606</v>
      </c>
      <c r="AZ95">
        <v>0.00537713540135944</v>
      </c>
      <c r="BA95">
        <v>0.00551093576001726</v>
      </c>
      <c r="BB95">
        <f t="shared" si="7"/>
        <v>-0.13657919785803463</v>
      </c>
      <c r="BC95">
        <f t="shared" si="8"/>
        <v>0.008706518002997043</v>
      </c>
      <c r="BD95">
        <f t="shared" si="9"/>
        <v>0.23622899889936821</v>
      </c>
      <c r="BE95">
        <f t="shared" si="10"/>
        <v>0.039801000688544086</v>
      </c>
      <c r="BJ95">
        <f t="shared" si="11"/>
        <v>0.06974856776520426</v>
      </c>
    </row>
    <row r="96" spans="1:62" ht="12.75">
      <c r="A96">
        <v>197503</v>
      </c>
      <c r="B96">
        <v>1975</v>
      </c>
      <c r="C96">
        <v>3</v>
      </c>
      <c r="E96">
        <v>36.247</v>
      </c>
      <c r="F96" s="12">
        <v>216.289</v>
      </c>
      <c r="G96">
        <v>4997.33</v>
      </c>
      <c r="I96" s="12">
        <v>80.72734160431858</v>
      </c>
      <c r="J96">
        <f t="shared" si="6"/>
        <v>-5.1497680718306285</v>
      </c>
      <c r="K96">
        <v>-4.804931742364333</v>
      </c>
      <c r="L96" s="12"/>
      <c r="M96">
        <v>6.058244798510395</v>
      </c>
      <c r="N96">
        <v>5.964499389339421</v>
      </c>
      <c r="P96">
        <v>3957.4710908558536</v>
      </c>
      <c r="Q96">
        <v>2883.3269847558395</v>
      </c>
      <c r="S96" s="13">
        <v>87401.2839673913</v>
      </c>
      <c r="T96" s="13">
        <v>76050.16895761235</v>
      </c>
      <c r="U96" s="13">
        <v>29612.034024916033</v>
      </c>
      <c r="V96" s="13">
        <v>32758.43410860445</v>
      </c>
      <c r="W96" s="13">
        <v>152882</v>
      </c>
      <c r="X96" s="13">
        <v>23590.75821586633</v>
      </c>
      <c r="Y96" s="13">
        <v>122293.87497223046</v>
      </c>
      <c r="Z96" s="13">
        <v>10473.269067129155</v>
      </c>
      <c r="AA96" s="13"/>
      <c r="AB96" s="13">
        <v>2900.753458498024</v>
      </c>
      <c r="AC96" s="13">
        <v>-1331.7534584980237</v>
      </c>
      <c r="AD96" s="13">
        <v>133.0625662076269</v>
      </c>
      <c r="AE96" s="13">
        <v>1336</v>
      </c>
      <c r="AF96" s="13">
        <v>2547</v>
      </c>
      <c r="AG96" s="13">
        <v>1266</v>
      </c>
      <c r="AH96" s="13">
        <v>1495</v>
      </c>
      <c r="AI96" s="13">
        <v>-328</v>
      </c>
      <c r="AK96">
        <v>-7.000960157710456</v>
      </c>
      <c r="AL96">
        <v>-4.0637767907570845</v>
      </c>
      <c r="AM96">
        <v>-0.32256530161887037</v>
      </c>
      <c r="AN96">
        <v>0.46693875365488413</v>
      </c>
      <c r="AO96">
        <v>-11.59861335912886</v>
      </c>
      <c r="AP96">
        <v>-8.338203427047032</v>
      </c>
      <c r="AQ96">
        <v>1.645679268441593</v>
      </c>
      <c r="AR96">
        <v>1.2649513190772934</v>
      </c>
      <c r="AT96">
        <v>0.062084934</v>
      </c>
      <c r="AU96">
        <v>0.045233727</v>
      </c>
      <c r="AV96">
        <v>0.00670858</v>
      </c>
      <c r="AW96">
        <v>0.00610826</v>
      </c>
      <c r="AX96">
        <v>0.0704203112290388</v>
      </c>
      <c r="AY96">
        <v>0.0456542371993974</v>
      </c>
      <c r="AZ96">
        <v>0.00540529604071772</v>
      </c>
      <c r="BA96">
        <v>0.00555315485461785</v>
      </c>
      <c r="BB96">
        <f t="shared" si="7"/>
        <v>-0.12597838251906657</v>
      </c>
      <c r="BC96">
        <f t="shared" si="8"/>
        <v>-0.009253440841230809</v>
      </c>
      <c r="BD96">
        <f t="shared" si="9"/>
        <v>0.2160080829149349</v>
      </c>
      <c r="BE96">
        <f t="shared" si="10"/>
        <v>0.09527574504579217</v>
      </c>
      <c r="BJ96">
        <f t="shared" si="11"/>
        <v>0.010988717029047856</v>
      </c>
    </row>
    <row r="97" spans="1:62" ht="12.75">
      <c r="A97">
        <v>197504</v>
      </c>
      <c r="B97">
        <v>1975</v>
      </c>
      <c r="C97">
        <v>4</v>
      </c>
      <c r="E97">
        <v>36.862</v>
      </c>
      <c r="F97" s="12">
        <v>216.848</v>
      </c>
      <c r="G97">
        <v>5126.97</v>
      </c>
      <c r="I97" s="12">
        <v>80.41509433962264</v>
      </c>
      <c r="J97">
        <f t="shared" si="6"/>
        <v>-0.38754242936440064</v>
      </c>
      <c r="K97">
        <v>0.7836179291604684</v>
      </c>
      <c r="L97" s="12"/>
      <c r="M97">
        <v>6.0995952461559515</v>
      </c>
      <c r="N97">
        <v>5.997737361049327</v>
      </c>
      <c r="P97">
        <v>3971.0522041448085</v>
      </c>
      <c r="Q97">
        <v>2913.979053167034</v>
      </c>
      <c r="S97" s="13">
        <v>88264.30261857707</v>
      </c>
      <c r="T97" s="13">
        <v>80703</v>
      </c>
      <c r="U97" s="13">
        <v>33334.354832567165</v>
      </c>
      <c r="V97" s="13">
        <v>35313</v>
      </c>
      <c r="W97" s="13">
        <v>160089</v>
      </c>
      <c r="X97" s="13">
        <v>25328</v>
      </c>
      <c r="Y97" s="13">
        <v>130701.92303588543</v>
      </c>
      <c r="Z97" s="13">
        <v>7944.188133797336</v>
      </c>
      <c r="AA97" s="13"/>
      <c r="AB97" s="13">
        <v>863.018651185771</v>
      </c>
      <c r="AC97" s="13">
        <v>3334.981348814229</v>
      </c>
      <c r="AD97" s="13">
        <v>2118.1703853283866</v>
      </c>
      <c r="AE97" s="13">
        <v>1454</v>
      </c>
      <c r="AF97" s="13">
        <v>7207</v>
      </c>
      <c r="AG97" s="13">
        <v>2573</v>
      </c>
      <c r="AH97" s="13">
        <v>4366</v>
      </c>
      <c r="AI97" s="13">
        <v>-180</v>
      </c>
      <c r="AK97">
        <v>11.33280859723701</v>
      </c>
      <c r="AL97">
        <v>6.0253186714555085</v>
      </c>
      <c r="AM97">
        <v>3.49465245612215</v>
      </c>
      <c r="AN97">
        <v>1.6061183060721085</v>
      </c>
      <c r="AO97">
        <v>8.294975112437688</v>
      </c>
      <c r="AP97">
        <v>5.963229204063458</v>
      </c>
      <c r="AQ97">
        <v>4.431316450155027</v>
      </c>
      <c r="AR97">
        <v>1.5461850831520163</v>
      </c>
      <c r="AT97">
        <v>0.061912613</v>
      </c>
      <c r="AU97">
        <v>0.045431802</v>
      </c>
      <c r="AV97">
        <v>0.00694855</v>
      </c>
      <c r="AW97">
        <v>0.00627564</v>
      </c>
      <c r="AX97">
        <v>0.0708786046611298</v>
      </c>
      <c r="AY97">
        <v>0.0462874544628113</v>
      </c>
      <c r="AZ97">
        <v>0.00543329737110531</v>
      </c>
      <c r="BA97">
        <v>0.00559542259891609</v>
      </c>
      <c r="BB97">
        <f t="shared" si="7"/>
        <v>-0.13524469710175202</v>
      </c>
      <c r="BC97">
        <f t="shared" si="8"/>
        <v>-0.0186586180450643</v>
      </c>
      <c r="BD97">
        <f t="shared" si="9"/>
        <v>0.2459868044085356</v>
      </c>
      <c r="BE97">
        <f t="shared" si="10"/>
        <v>0.11472660140633373</v>
      </c>
      <c r="BJ97">
        <f t="shared" si="11"/>
        <v>0.018744532368524774</v>
      </c>
    </row>
    <row r="98" spans="1:62" ht="12.75">
      <c r="A98">
        <v>197601</v>
      </c>
      <c r="B98">
        <v>1976</v>
      </c>
      <c r="C98">
        <v>1</v>
      </c>
      <c r="E98">
        <v>37.27</v>
      </c>
      <c r="F98" s="12">
        <v>217.314</v>
      </c>
      <c r="G98">
        <v>5338.39</v>
      </c>
      <c r="I98" s="12">
        <v>80.36960211201207</v>
      </c>
      <c r="J98">
        <f t="shared" si="6"/>
        <v>-0.05658775969167152</v>
      </c>
      <c r="K98">
        <v>0.6322417036788666</v>
      </c>
      <c r="L98" s="12"/>
      <c r="M98">
        <v>6.094130734726879</v>
      </c>
      <c r="N98">
        <v>6.060853327873054</v>
      </c>
      <c r="P98">
        <v>4177.522815516111</v>
      </c>
      <c r="Q98">
        <v>3086.7316214877915</v>
      </c>
      <c r="S98" s="13">
        <v>90203.21109189723</v>
      </c>
      <c r="T98" s="13">
        <v>84368.71956757695</v>
      </c>
      <c r="U98" s="13">
        <v>38954.46248243608</v>
      </c>
      <c r="V98" s="13">
        <v>41732.57423217652</v>
      </c>
      <c r="W98" s="13">
        <v>166256</v>
      </c>
      <c r="X98" s="13">
        <v>28048.825659353355</v>
      </c>
      <c r="Y98" s="13">
        <v>141380.23016246012</v>
      </c>
      <c r="Z98" s="13">
        <v>8364.74795813565</v>
      </c>
      <c r="AA98" s="13"/>
      <c r="AB98" s="13">
        <v>1938.908473320158</v>
      </c>
      <c r="AC98" s="13">
        <v>2865.091526679842</v>
      </c>
      <c r="AD98" s="13">
        <v>2277.5360169491487</v>
      </c>
      <c r="AE98" s="13">
        <v>1494</v>
      </c>
      <c r="AF98" s="13">
        <v>6167</v>
      </c>
      <c r="AG98" s="13">
        <v>2355</v>
      </c>
      <c r="AH98" s="13">
        <v>4033</v>
      </c>
      <c r="AI98" s="13">
        <v>112</v>
      </c>
      <c r="AK98">
        <v>3.791490966056349</v>
      </c>
      <c r="AL98">
        <v>6.096974988563245</v>
      </c>
      <c r="AM98">
        <v>3.366239929067174</v>
      </c>
      <c r="AN98">
        <v>1.608523654096268</v>
      </c>
      <c r="AO98">
        <v>13.956240540775408</v>
      </c>
      <c r="AP98">
        <v>10.033093534771165</v>
      </c>
      <c r="AQ98">
        <v>2.70085220664379</v>
      </c>
      <c r="AR98">
        <v>1.3385191732007446</v>
      </c>
      <c r="AT98">
        <v>0.063380496</v>
      </c>
      <c r="AU98">
        <v>0.046831242</v>
      </c>
      <c r="AV98">
        <v>0.00672487</v>
      </c>
      <c r="AW98">
        <v>0.00650477</v>
      </c>
      <c r="AX98">
        <v>0.0713456423650019</v>
      </c>
      <c r="AY98">
        <v>0.0469323884431403</v>
      </c>
      <c r="AZ98">
        <v>0.00546112869060944</v>
      </c>
      <c r="BA98">
        <v>0.00563772452128773</v>
      </c>
      <c r="BB98">
        <f t="shared" si="7"/>
        <v>-0.11838008794158394</v>
      </c>
      <c r="BC98">
        <f t="shared" si="8"/>
        <v>-0.00215747794525889</v>
      </c>
      <c r="BD98">
        <f t="shared" si="9"/>
        <v>0.2081571061610017</v>
      </c>
      <c r="BE98">
        <f t="shared" si="10"/>
        <v>0.14305522349376076</v>
      </c>
      <c r="BJ98">
        <f t="shared" si="11"/>
        <v>-0.04828927119612776</v>
      </c>
    </row>
    <row r="99" spans="1:62" ht="12.75">
      <c r="A99">
        <v>197602</v>
      </c>
      <c r="B99">
        <v>1976</v>
      </c>
      <c r="C99">
        <v>2</v>
      </c>
      <c r="E99">
        <v>37.592</v>
      </c>
      <c r="F99" s="12">
        <v>217.776</v>
      </c>
      <c r="G99">
        <v>5507.69</v>
      </c>
      <c r="I99" s="12">
        <v>79.61146913234333</v>
      </c>
      <c r="J99">
        <f t="shared" si="6"/>
        <v>-0.9477854461194711</v>
      </c>
      <c r="K99">
        <v>-0.92070304838004</v>
      </c>
      <c r="L99" s="12"/>
      <c r="M99">
        <v>6.104080619912657</v>
      </c>
      <c r="N99">
        <v>6.107485458067497</v>
      </c>
      <c r="P99">
        <v>4262.160692486474</v>
      </c>
      <c r="Q99">
        <v>3176.0690734966865</v>
      </c>
      <c r="S99" s="13">
        <v>94086.01309288538</v>
      </c>
      <c r="T99" s="13">
        <v>87624.50191310809</v>
      </c>
      <c r="U99" s="13">
        <v>41046.23044366945</v>
      </c>
      <c r="V99" s="13">
        <v>43035.751103740076</v>
      </c>
      <c r="W99" s="13">
        <v>174569</v>
      </c>
      <c r="X99" s="13">
        <v>29341.748586278067</v>
      </c>
      <c r="Y99" s="13">
        <v>141526.11986543247</v>
      </c>
      <c r="Z99" s="13">
        <v>8154.687263299385</v>
      </c>
      <c r="AA99" s="13"/>
      <c r="AB99" s="13">
        <v>3882.802000988142</v>
      </c>
      <c r="AC99" s="13">
        <v>2794.1979990118575</v>
      </c>
      <c r="AD99" s="13">
        <v>1680.3017081567768</v>
      </c>
      <c r="AE99" s="13">
        <v>690</v>
      </c>
      <c r="AF99" s="13">
        <v>8313</v>
      </c>
      <c r="AG99" s="13">
        <v>1347</v>
      </c>
      <c r="AH99" s="13">
        <v>2327</v>
      </c>
      <c r="AI99" s="13">
        <v>58</v>
      </c>
      <c r="AK99">
        <v>-3.037355500960493</v>
      </c>
      <c r="AL99">
        <v>-1.5878002760153498</v>
      </c>
      <c r="AM99">
        <v>1.583707273770436</v>
      </c>
      <c r="AN99">
        <v>1.1380924840716458</v>
      </c>
      <c r="AO99">
        <v>2.4371396853873737</v>
      </c>
      <c r="AP99">
        <v>1.7520513743908097</v>
      </c>
      <c r="AQ99">
        <v>2.1995355365483213</v>
      </c>
      <c r="AR99">
        <v>1.2316560325729609</v>
      </c>
      <c r="AT99">
        <v>0.063352795</v>
      </c>
      <c r="AU99">
        <v>0.047209119</v>
      </c>
      <c r="AV99">
        <v>0.00665433</v>
      </c>
      <c r="AW99">
        <v>0.00667703</v>
      </c>
      <c r="AX99">
        <v>0.0718214972308703</v>
      </c>
      <c r="AY99">
        <v>0.0475892557339398</v>
      </c>
      <c r="AZ99">
        <v>0.00548877973116251</v>
      </c>
      <c r="BA99">
        <v>0.00568004606553547</v>
      </c>
      <c r="BB99">
        <f t="shared" si="7"/>
        <v>-0.12546480980899632</v>
      </c>
      <c r="BC99">
        <f t="shared" si="8"/>
        <v>-0.00801994280009577</v>
      </c>
      <c r="BD99">
        <f t="shared" si="9"/>
        <v>0.19256181097082958</v>
      </c>
      <c r="BE99">
        <f t="shared" si="10"/>
        <v>0.16171393507177534</v>
      </c>
      <c r="BJ99">
        <f t="shared" si="11"/>
        <v>-0.08603878703052896</v>
      </c>
    </row>
    <row r="100" spans="1:62" ht="12.75">
      <c r="A100">
        <v>197603</v>
      </c>
      <c r="B100">
        <v>1976</v>
      </c>
      <c r="C100">
        <v>3</v>
      </c>
      <c r="E100">
        <v>38.166</v>
      </c>
      <c r="F100" s="12">
        <v>218.338</v>
      </c>
      <c r="G100">
        <v>5624.69</v>
      </c>
      <c r="I100" s="12">
        <v>80.61282390769811</v>
      </c>
      <c r="J100">
        <f t="shared" si="6"/>
        <v>1.2499575362874409</v>
      </c>
      <c r="K100">
        <v>-0.14413706947393157</v>
      </c>
      <c r="L100" s="12"/>
      <c r="M100">
        <v>6.121205581102624</v>
      </c>
      <c r="N100">
        <v>6.1472148495777414</v>
      </c>
      <c r="P100">
        <v>4245.1554347335305</v>
      </c>
      <c r="Q100">
        <v>3233.189461506284</v>
      </c>
      <c r="S100" s="13">
        <v>96778.15316205533</v>
      </c>
      <c r="T100" s="13">
        <v>92344.5552629962</v>
      </c>
      <c r="U100" s="13">
        <v>42863.5724685702</v>
      </c>
      <c r="V100" s="13">
        <v>43773.93753507485</v>
      </c>
      <c r="W100" s="13">
        <v>178965</v>
      </c>
      <c r="X100" s="13">
        <v>31911.413227025616</v>
      </c>
      <c r="Y100" s="13">
        <v>138579.80692681132</v>
      </c>
      <c r="Z100" s="13">
        <v>7649.322544058513</v>
      </c>
      <c r="AA100" s="13"/>
      <c r="AB100" s="13">
        <v>2692.14006916996</v>
      </c>
      <c r="AC100" s="13">
        <v>5086.85993083004</v>
      </c>
      <c r="AD100" s="13">
        <v>1545.691902807201</v>
      </c>
      <c r="AE100" s="13">
        <v>342</v>
      </c>
      <c r="AF100" s="13">
        <v>4396</v>
      </c>
      <c r="AG100" s="13">
        <v>2579</v>
      </c>
      <c r="AH100" s="13">
        <v>3301</v>
      </c>
      <c r="AI100" s="13">
        <v>172</v>
      </c>
      <c r="AK100">
        <v>-6.167276479790644</v>
      </c>
      <c r="AL100">
        <v>-3.350226105633562</v>
      </c>
      <c r="AM100">
        <v>1.908328188832135</v>
      </c>
      <c r="AN100">
        <v>1.8005019797356965</v>
      </c>
      <c r="AO100">
        <v>1.8876267252543872</v>
      </c>
      <c r="AP100">
        <v>1.3570083890341735</v>
      </c>
      <c r="AQ100">
        <v>1.2370994106591129</v>
      </c>
      <c r="AR100">
        <v>1.3242971191526387</v>
      </c>
      <c r="AT100">
        <v>0.062892807</v>
      </c>
      <c r="AU100">
        <v>0.047900333</v>
      </c>
      <c r="AV100">
        <v>0.00674704</v>
      </c>
      <c r="AW100">
        <v>0.00692483</v>
      </c>
      <c r="AX100">
        <v>0.0723062399929924</v>
      </c>
      <c r="AY100">
        <v>0.0482582769914101</v>
      </c>
      <c r="AZ100">
        <v>0.00551624058883445</v>
      </c>
      <c r="BA100">
        <v>0.00572237266864641</v>
      </c>
      <c r="BB100">
        <f t="shared" si="7"/>
        <v>-0.13947863135109762</v>
      </c>
      <c r="BC100">
        <f t="shared" si="8"/>
        <v>-0.00744490056044711</v>
      </c>
      <c r="BD100">
        <f t="shared" si="9"/>
        <v>0.20140731466870854</v>
      </c>
      <c r="BE100">
        <f t="shared" si="10"/>
        <v>0.19072998143965147</v>
      </c>
      <c r="BJ100">
        <f t="shared" si="11"/>
        <v>-0.1214656997853768</v>
      </c>
    </row>
    <row r="101" spans="1:62" ht="12.75">
      <c r="A101">
        <v>197604</v>
      </c>
      <c r="B101">
        <v>1976</v>
      </c>
      <c r="C101">
        <v>4</v>
      </c>
      <c r="E101">
        <v>38.765</v>
      </c>
      <c r="F101" s="12">
        <v>218.917</v>
      </c>
      <c r="G101">
        <v>5775.96</v>
      </c>
      <c r="I101" s="12">
        <v>79.10170749814401</v>
      </c>
      <c r="J101">
        <f t="shared" si="6"/>
        <v>-1.8923281294804466</v>
      </c>
      <c r="K101">
        <v>-1.3715467401210784</v>
      </c>
      <c r="L101" s="12"/>
      <c r="M101">
        <v>6.130917491155012</v>
      </c>
      <c r="N101">
        <v>6.1723286778586175</v>
      </c>
      <c r="P101">
        <v>4292.089980595224</v>
      </c>
      <c r="Q101">
        <v>3295.005078421452</v>
      </c>
      <c r="S101" s="13">
        <v>104309</v>
      </c>
      <c r="T101" s="13">
        <v>97346</v>
      </c>
      <c r="U101" s="13">
        <v>44303.59276071863</v>
      </c>
      <c r="V101" s="13">
        <v>42949</v>
      </c>
      <c r="W101" s="13">
        <v>190524</v>
      </c>
      <c r="X101" s="13">
        <v>34704</v>
      </c>
      <c r="Y101" s="13">
        <v>139333.95838061676</v>
      </c>
      <c r="Z101" s="13">
        <v>7856.424972986833</v>
      </c>
      <c r="AA101" s="13"/>
      <c r="AB101" s="13">
        <v>7530.846837944664</v>
      </c>
      <c r="AC101" s="13">
        <v>4224.153162055336</v>
      </c>
      <c r="AD101" s="13">
        <v>790</v>
      </c>
      <c r="AE101" s="13">
        <v>131</v>
      </c>
      <c r="AF101" s="13">
        <v>11559</v>
      </c>
      <c r="AG101" s="13">
        <v>2249</v>
      </c>
      <c r="AH101" s="13">
        <v>2288</v>
      </c>
      <c r="AI101" s="13">
        <v>13</v>
      </c>
      <c r="AK101">
        <v>5.429721945551917</v>
      </c>
      <c r="AL101">
        <v>1.0242592221693125</v>
      </c>
      <c r="AM101">
        <v>4.177882173319787</v>
      </c>
      <c r="AN101">
        <v>1.342462255646159</v>
      </c>
      <c r="AO101">
        <v>3.1711949493347253</v>
      </c>
      <c r="AP101">
        <v>2.2797611900361714</v>
      </c>
      <c r="AQ101">
        <v>5.238080856380058</v>
      </c>
      <c r="AR101">
        <v>1.236415217814821</v>
      </c>
      <c r="AT101">
        <v>0.063061445</v>
      </c>
      <c r="AU101">
        <v>0.048411795</v>
      </c>
      <c r="AV101">
        <v>0.00675645</v>
      </c>
      <c r="AW101">
        <v>0.00704212</v>
      </c>
      <c r="AX101">
        <v>0.0727999388812771</v>
      </c>
      <c r="AY101">
        <v>0.0489396768814462</v>
      </c>
      <c r="AZ101">
        <v>0.00554350170278168</v>
      </c>
      <c r="BA101">
        <v>0.00576468981869267</v>
      </c>
      <c r="BB101">
        <f t="shared" si="7"/>
        <v>-0.1436055471205857</v>
      </c>
      <c r="BC101">
        <f t="shared" si="8"/>
        <v>-0.010844973271956437</v>
      </c>
      <c r="BD101">
        <f t="shared" si="9"/>
        <v>0.19787122678993363</v>
      </c>
      <c r="BE101">
        <f t="shared" si="10"/>
        <v>0.2001579131439728</v>
      </c>
      <c r="BJ101">
        <f t="shared" si="11"/>
        <v>-0.13633271985678297</v>
      </c>
    </row>
    <row r="102" spans="1:62" ht="12.75">
      <c r="A102">
        <v>197701</v>
      </c>
      <c r="B102">
        <v>1977</v>
      </c>
      <c r="C102">
        <v>1</v>
      </c>
      <c r="E102">
        <v>39.452</v>
      </c>
      <c r="F102" s="12">
        <v>219.427</v>
      </c>
      <c r="G102">
        <v>5877.2</v>
      </c>
      <c r="I102" s="12">
        <v>79.29302325581395</v>
      </c>
      <c r="J102">
        <f t="shared" si="6"/>
        <v>0.24156845343912126</v>
      </c>
      <c r="K102">
        <v>-1.7717622604730598</v>
      </c>
      <c r="L102" s="12"/>
      <c r="M102">
        <v>6.106529195523811</v>
      </c>
      <c r="N102">
        <v>6.233280901162955</v>
      </c>
      <c r="P102">
        <v>4410.4594504049965</v>
      </c>
      <c r="Q102">
        <v>3287.133803685812</v>
      </c>
      <c r="S102" s="13">
        <v>98680.4631916996</v>
      </c>
      <c r="T102" s="13">
        <v>103418.0511900168</v>
      </c>
      <c r="U102" s="13">
        <v>42604.258141349</v>
      </c>
      <c r="V102" s="13">
        <v>39897.94435138656</v>
      </c>
      <c r="W102" s="13">
        <v>189155</v>
      </c>
      <c r="X102" s="13">
        <v>35315.54828152262</v>
      </c>
      <c r="Y102" s="13">
        <v>142766.2676090877</v>
      </c>
      <c r="Z102" s="13">
        <v>8307.33754468089</v>
      </c>
      <c r="AA102" s="13"/>
      <c r="AB102" s="13">
        <v>-5628.536808300396</v>
      </c>
      <c r="AC102" s="13">
        <v>7148.536808300395</v>
      </c>
      <c r="AD102" s="13">
        <v>980</v>
      </c>
      <c r="AE102" s="13">
        <v>562</v>
      </c>
      <c r="AF102" s="13">
        <v>-1369</v>
      </c>
      <c r="AG102" s="13">
        <v>555</v>
      </c>
      <c r="AH102" s="13">
        <v>2057</v>
      </c>
      <c r="AI102" s="13">
        <v>194</v>
      </c>
      <c r="AK102">
        <v>3.5668634290784285</v>
      </c>
      <c r="AL102">
        <v>1.3436775004621502</v>
      </c>
      <c r="AM102">
        <v>1.9646524886687748</v>
      </c>
      <c r="AN102">
        <v>1.5602179993293304</v>
      </c>
      <c r="AO102">
        <v>-7.7401621362338</v>
      </c>
      <c r="AP102">
        <v>-5.564376055302157</v>
      </c>
      <c r="AQ102">
        <v>0.35930567504321537</v>
      </c>
      <c r="AR102">
        <v>1.0645111883779559</v>
      </c>
      <c r="AT102">
        <v>0.064963955</v>
      </c>
      <c r="AU102">
        <v>0.048417906</v>
      </c>
      <c r="AV102">
        <v>0.00661029</v>
      </c>
      <c r="AW102">
        <v>0.00750357</v>
      </c>
      <c r="AX102">
        <v>0.0733026590455158</v>
      </c>
      <c r="AY102">
        <v>0.0496336841504324</v>
      </c>
      <c r="AZ102">
        <v>0.00557055388976351</v>
      </c>
      <c r="BA102">
        <v>0.00580698314012091</v>
      </c>
      <c r="BB102">
        <f t="shared" si="7"/>
        <v>-0.12076430681462202</v>
      </c>
      <c r="BC102">
        <f t="shared" si="8"/>
        <v>-0.02480001518970676</v>
      </c>
      <c r="BD102">
        <f t="shared" si="9"/>
        <v>0.17113303521657386</v>
      </c>
      <c r="BE102">
        <f t="shared" si="10"/>
        <v>0.2563177242761405</v>
      </c>
      <c r="BJ102">
        <f t="shared" si="11"/>
        <v>-0.19495812887971842</v>
      </c>
    </row>
    <row r="103" spans="1:62" ht="12.75">
      <c r="A103">
        <v>197702</v>
      </c>
      <c r="B103">
        <v>1977</v>
      </c>
      <c r="C103">
        <v>2</v>
      </c>
      <c r="E103">
        <v>40.13</v>
      </c>
      <c r="F103" s="12">
        <v>219.956</v>
      </c>
      <c r="G103">
        <v>6052.15</v>
      </c>
      <c r="I103" s="12">
        <v>79.84263769201947</v>
      </c>
      <c r="J103">
        <f t="shared" si="6"/>
        <v>0.6907523031393833</v>
      </c>
      <c r="K103">
        <v>0.8151076636650347</v>
      </c>
      <c r="L103" s="12"/>
      <c r="M103">
        <v>6.128058253905407</v>
      </c>
      <c r="N103">
        <v>6.250565546063239</v>
      </c>
      <c r="P103">
        <v>4380.163433485518</v>
      </c>
      <c r="Q103">
        <v>3280.705069816612</v>
      </c>
      <c r="S103" s="13">
        <v>103674.67119565218</v>
      </c>
      <c r="T103" s="13">
        <v>111661.36713661606</v>
      </c>
      <c r="U103" s="13">
        <v>44210.32493565574</v>
      </c>
      <c r="V103" s="13">
        <v>41454.036460346695</v>
      </c>
      <c r="W103" s="13">
        <v>195705</v>
      </c>
      <c r="X103" s="13">
        <v>37427.022085952856</v>
      </c>
      <c r="Y103" s="13">
        <v>149133.89750736635</v>
      </c>
      <c r="Z103" s="13">
        <v>8598.847873605555</v>
      </c>
      <c r="AA103" s="13"/>
      <c r="AB103" s="13">
        <v>4994.20800395257</v>
      </c>
      <c r="AC103" s="13">
        <v>8099.79199604743</v>
      </c>
      <c r="AD103" s="13">
        <v>965</v>
      </c>
      <c r="AE103" s="13">
        <v>721</v>
      </c>
      <c r="AF103" s="13">
        <v>6550</v>
      </c>
      <c r="AG103" s="13">
        <v>1667</v>
      </c>
      <c r="AH103" s="13">
        <v>4005</v>
      </c>
      <c r="AI103" s="13">
        <v>117</v>
      </c>
      <c r="AK103">
        <v>4.708841895359031</v>
      </c>
      <c r="AL103">
        <v>3.7823880589101875</v>
      </c>
      <c r="AM103">
        <v>3.0473319154252687</v>
      </c>
      <c r="AN103">
        <v>1.587017139133896</v>
      </c>
      <c r="AO103">
        <v>3.2593332897302236</v>
      </c>
      <c r="AP103">
        <v>2.3431235411366633</v>
      </c>
      <c r="AQ103">
        <v>1.6728533970351667</v>
      </c>
      <c r="AR103">
        <v>1.1267240841894444</v>
      </c>
      <c r="AT103">
        <v>0.063883044</v>
      </c>
      <c r="AU103">
        <v>0.047847856</v>
      </c>
      <c r="AV103">
        <v>0.00668771</v>
      </c>
      <c r="AW103">
        <v>0.0075593</v>
      </c>
      <c r="AX103">
        <v>0.0738144622583751</v>
      </c>
      <c r="AY103">
        <v>0.0503405316139809</v>
      </c>
      <c r="AZ103">
        <v>0.00559738835026165</v>
      </c>
      <c r="BA103">
        <v>0.00584923843469906</v>
      </c>
      <c r="BB103">
        <f t="shared" si="7"/>
        <v>-0.14450070390961045</v>
      </c>
      <c r="BC103">
        <f t="shared" si="8"/>
        <v>-0.05078423991229286</v>
      </c>
      <c r="BD103">
        <f t="shared" si="9"/>
        <v>0.17797139066431455</v>
      </c>
      <c r="BE103">
        <f t="shared" si="10"/>
        <v>0.25646712264527505</v>
      </c>
      <c r="BJ103">
        <f t="shared" si="11"/>
        <v>-0.18897488277183377</v>
      </c>
    </row>
    <row r="104" spans="1:62" ht="12.75">
      <c r="A104">
        <v>197703</v>
      </c>
      <c r="B104">
        <v>1977</v>
      </c>
      <c r="C104">
        <v>3</v>
      </c>
      <c r="E104">
        <v>40.736</v>
      </c>
      <c r="F104" s="12">
        <v>220.573</v>
      </c>
      <c r="G104">
        <v>6169.86</v>
      </c>
      <c r="I104" s="12">
        <v>79.88004873020334</v>
      </c>
      <c r="J104">
        <f t="shared" si="6"/>
        <v>0.04684499078499731</v>
      </c>
      <c r="K104">
        <v>0.7842566337112165</v>
      </c>
      <c r="L104" s="12"/>
      <c r="M104">
        <v>6.112736650139525</v>
      </c>
      <c r="N104">
        <v>6.2322297310158</v>
      </c>
      <c r="P104">
        <v>4510.857194007215</v>
      </c>
      <c r="Q104">
        <v>3348.263365372643</v>
      </c>
      <c r="S104" s="13">
        <v>105491.72270256917</v>
      </c>
      <c r="T104" s="13">
        <v>122101.17244266513</v>
      </c>
      <c r="U104" s="13">
        <v>43983.90741703015</v>
      </c>
      <c r="V104" s="13">
        <v>40322.424159208465</v>
      </c>
      <c r="W104" s="13">
        <v>197109</v>
      </c>
      <c r="X104" s="13">
        <v>39487.89684157617</v>
      </c>
      <c r="Y104" s="13">
        <v>157527.8939639233</v>
      </c>
      <c r="Z104" s="13">
        <v>9537.534252365514</v>
      </c>
      <c r="AA104" s="13"/>
      <c r="AB104" s="13">
        <v>1817.051506916996</v>
      </c>
      <c r="AC104" s="13">
        <v>11337.948493083004</v>
      </c>
      <c r="AD104" s="13">
        <v>1023</v>
      </c>
      <c r="AE104" s="13">
        <v>498</v>
      </c>
      <c r="AF104" s="13">
        <v>1404</v>
      </c>
      <c r="AG104" s="13">
        <v>1880</v>
      </c>
      <c r="AH104" s="13">
        <v>2677</v>
      </c>
      <c r="AI104" s="13">
        <v>297</v>
      </c>
      <c r="AK104">
        <v>7.8194984238187</v>
      </c>
      <c r="AL104">
        <v>3.9056644626652446</v>
      </c>
      <c r="AM104">
        <v>2.2045158890481242</v>
      </c>
      <c r="AN104">
        <v>1.3956282084389298</v>
      </c>
      <c r="AO104">
        <v>-2.8305281268730442</v>
      </c>
      <c r="AP104">
        <v>-2.0348569779050276</v>
      </c>
      <c r="AQ104">
        <v>0.7405059471824473</v>
      </c>
      <c r="AR104">
        <v>1.2197541042358082</v>
      </c>
      <c r="AT104">
        <v>0.065692305</v>
      </c>
      <c r="AU104">
        <v>0.048761273</v>
      </c>
      <c r="AV104">
        <v>0.00657632</v>
      </c>
      <c r="AW104">
        <v>0.00741103</v>
      </c>
      <c r="AX104">
        <v>0.0743354074399609</v>
      </c>
      <c r="AY104">
        <v>0.0510604559153213</v>
      </c>
      <c r="AZ104">
        <v>0.00562399661984306</v>
      </c>
      <c r="BA104">
        <v>0.00589144183847149</v>
      </c>
      <c r="BB104">
        <f t="shared" si="7"/>
        <v>-0.1236055898390509</v>
      </c>
      <c r="BC104">
        <f t="shared" si="8"/>
        <v>-0.04607392904744678</v>
      </c>
      <c r="BD104">
        <f t="shared" si="9"/>
        <v>0.15643276488587254</v>
      </c>
      <c r="BE104">
        <f t="shared" si="10"/>
        <v>0.2294686689839196</v>
      </c>
      <c r="BJ104">
        <f t="shared" si="11"/>
        <v>-0.16657405179524723</v>
      </c>
    </row>
    <row r="105" spans="1:62" ht="12.75">
      <c r="A105">
        <v>197704</v>
      </c>
      <c r="B105">
        <v>1977</v>
      </c>
      <c r="C105">
        <v>4</v>
      </c>
      <c r="E105">
        <v>41.321</v>
      </c>
      <c r="F105" s="12">
        <v>221.201</v>
      </c>
      <c r="G105">
        <v>6302.39</v>
      </c>
      <c r="I105" s="12">
        <v>83.454082631682</v>
      </c>
      <c r="J105">
        <f t="shared" si="6"/>
        <v>4.3770453408975705</v>
      </c>
      <c r="K105">
        <v>4.269469360113565</v>
      </c>
      <c r="L105" s="12"/>
      <c r="M105">
        <v>6.067516876514625</v>
      </c>
      <c r="N105">
        <v>6.239433837907173</v>
      </c>
      <c r="P105">
        <v>4661.4572826986905</v>
      </c>
      <c r="Q105">
        <v>3426.663474431507</v>
      </c>
      <c r="S105" s="13">
        <v>114025</v>
      </c>
      <c r="T105" s="13">
        <v>131621</v>
      </c>
      <c r="U105" s="13">
        <v>44275.48900810354</v>
      </c>
      <c r="V105" s="13">
        <v>39779</v>
      </c>
      <c r="W105" s="13">
        <v>216761</v>
      </c>
      <c r="X105" s="13">
        <v>39329</v>
      </c>
      <c r="Y105" s="13">
        <v>166375.3369397863</v>
      </c>
      <c r="Z105" s="13">
        <v>9710.350169981808</v>
      </c>
      <c r="AA105" s="13"/>
      <c r="AB105" s="13">
        <v>4192</v>
      </c>
      <c r="AC105" s="13">
        <v>14855</v>
      </c>
      <c r="AD105" s="13">
        <v>760</v>
      </c>
      <c r="AE105" s="13">
        <v>894</v>
      </c>
      <c r="AF105" s="13">
        <v>10850</v>
      </c>
      <c r="AG105" s="13">
        <v>949</v>
      </c>
      <c r="AH105" s="13">
        <v>3152</v>
      </c>
      <c r="AI105" s="13">
        <v>-200</v>
      </c>
      <c r="AK105">
        <v>4.712737647749418</v>
      </c>
      <c r="AL105">
        <v>5.098603019744111</v>
      </c>
      <c r="AM105">
        <v>2.6831119116730107</v>
      </c>
      <c r="AN105">
        <v>2.7986038322768008</v>
      </c>
      <c r="AO105">
        <v>-0.11407885091504137</v>
      </c>
      <c r="AP105">
        <v>-0.08201089528557474</v>
      </c>
      <c r="AQ105">
        <v>-1.275940049091542</v>
      </c>
      <c r="AR105">
        <v>1.4024184837967637</v>
      </c>
      <c r="AT105">
        <v>0.067604304</v>
      </c>
      <c r="AU105">
        <v>0.049696304</v>
      </c>
      <c r="AV105">
        <v>0.00625953</v>
      </c>
      <c r="AW105">
        <v>0.00743369</v>
      </c>
      <c r="AX105">
        <v>0.0748655497509769</v>
      </c>
      <c r="AY105">
        <v>0.0517936969985296</v>
      </c>
      <c r="AZ105">
        <v>0.00565037059763835</v>
      </c>
      <c r="BA105">
        <v>0.00593357984641788</v>
      </c>
      <c r="BB105">
        <f t="shared" si="7"/>
        <v>-0.1020221851323515</v>
      </c>
      <c r="BC105">
        <f t="shared" si="8"/>
        <v>-0.041337898156715625</v>
      </c>
      <c r="BD105">
        <f t="shared" si="9"/>
        <v>0.1023839669115496</v>
      </c>
      <c r="BE105">
        <f t="shared" si="10"/>
        <v>0.2253946557936901</v>
      </c>
      <c r="BJ105">
        <f t="shared" si="11"/>
        <v>-0.20133780076355917</v>
      </c>
    </row>
    <row r="106" spans="1:62" ht="12.75">
      <c r="A106">
        <v>197801</v>
      </c>
      <c r="B106">
        <v>1978</v>
      </c>
      <c r="C106">
        <v>1</v>
      </c>
      <c r="E106">
        <v>42.018</v>
      </c>
      <c r="F106" s="12">
        <v>221.719</v>
      </c>
      <c r="G106">
        <v>6448.47</v>
      </c>
      <c r="I106" s="12">
        <v>85.19740129935033</v>
      </c>
      <c r="J106">
        <f t="shared" si="6"/>
        <v>2.0674360189755516</v>
      </c>
      <c r="K106">
        <v>0.07720219557666276</v>
      </c>
      <c r="L106" s="12"/>
      <c r="M106">
        <v>6.090640479843475</v>
      </c>
      <c r="N106">
        <v>6.3018049122348065</v>
      </c>
      <c r="P106">
        <v>4766.543414419891</v>
      </c>
      <c r="Q106">
        <v>3527.455729812351</v>
      </c>
      <c r="S106" s="13">
        <v>116429</v>
      </c>
      <c r="T106" s="13">
        <v>144876.00998520147</v>
      </c>
      <c r="U106" s="13">
        <v>43659.13527623089</v>
      </c>
      <c r="V106" s="13">
        <v>37985.29537329127</v>
      </c>
      <c r="W106" s="13">
        <v>226156</v>
      </c>
      <c r="X106" s="13">
        <v>40769.43490256321</v>
      </c>
      <c r="Y106" s="13">
        <v>172825.75218680647</v>
      </c>
      <c r="Z106" s="13">
        <v>10147.00340044542</v>
      </c>
      <c r="AA106" s="13"/>
      <c r="AB106" s="13">
        <v>2404</v>
      </c>
      <c r="AC106" s="13">
        <v>14254</v>
      </c>
      <c r="AD106" s="13">
        <v>1355</v>
      </c>
      <c r="AE106" s="13">
        <v>670</v>
      </c>
      <c r="AF106" s="13">
        <v>9395</v>
      </c>
      <c r="AG106" s="13">
        <v>1338</v>
      </c>
      <c r="AH106" s="13">
        <v>4889</v>
      </c>
      <c r="AI106" s="13">
        <v>-223</v>
      </c>
      <c r="AK106">
        <v>6.479124108162121</v>
      </c>
      <c r="AL106">
        <v>1.7217620044365944</v>
      </c>
      <c r="AM106">
        <v>2.210230791062147</v>
      </c>
      <c r="AN106">
        <v>2.185303812917993</v>
      </c>
      <c r="AO106">
        <v>-5.063100179509215</v>
      </c>
      <c r="AP106">
        <v>-3.6398453816066336</v>
      </c>
      <c r="AQ106">
        <v>0.9821878009046914</v>
      </c>
      <c r="AR106">
        <v>1.470869643022303</v>
      </c>
      <c r="AT106">
        <v>0.068862876</v>
      </c>
      <c r="AU106">
        <v>0.050961614</v>
      </c>
      <c r="AV106">
        <v>0.00638136</v>
      </c>
      <c r="AW106">
        <v>0.00788171</v>
      </c>
      <c r="AX106">
        <v>0.0754049410485671</v>
      </c>
      <c r="AY106">
        <v>0.0525404982040048</v>
      </c>
      <c r="AZ106">
        <v>0.00567650250799394</v>
      </c>
      <c r="BA106">
        <v>0.00597563926973606</v>
      </c>
      <c r="BB106">
        <f t="shared" si="7"/>
        <v>-0.09075558107490656</v>
      </c>
      <c r="BC106">
        <f t="shared" si="8"/>
        <v>-0.030511583925967756</v>
      </c>
      <c r="BD106">
        <f t="shared" si="9"/>
        <v>0.11704595334139345</v>
      </c>
      <c r="BE106">
        <f t="shared" si="10"/>
        <v>0.27685380255845704</v>
      </c>
      <c r="BJ106">
        <f t="shared" si="11"/>
        <v>-0.24183018424844793</v>
      </c>
    </row>
    <row r="107" spans="1:62" ht="12.75">
      <c r="A107">
        <v>197802</v>
      </c>
      <c r="B107">
        <v>1978</v>
      </c>
      <c r="C107">
        <v>2</v>
      </c>
      <c r="E107">
        <v>42.885</v>
      </c>
      <c r="F107" s="12">
        <v>222.281</v>
      </c>
      <c r="G107">
        <v>6707.99</v>
      </c>
      <c r="I107" s="12">
        <v>86.336473209764</v>
      </c>
      <c r="J107">
        <f t="shared" si="6"/>
        <v>1.3281209406383923</v>
      </c>
      <c r="K107">
        <v>0.42034294457997895</v>
      </c>
      <c r="L107" s="12"/>
      <c r="M107">
        <v>6.190988007019015</v>
      </c>
      <c r="N107">
        <v>6.305543498184532</v>
      </c>
      <c r="P107">
        <v>4873.887004491094</v>
      </c>
      <c r="Q107">
        <v>3677.7974241691154</v>
      </c>
      <c r="S107" s="13">
        <v>118241</v>
      </c>
      <c r="T107" s="13">
        <v>138425.7957161913</v>
      </c>
      <c r="U107" s="13">
        <v>48195.67597802651</v>
      </c>
      <c r="V107" s="13">
        <v>41973.32851710027</v>
      </c>
      <c r="W107" s="13">
        <v>226890</v>
      </c>
      <c r="X107" s="13">
        <v>41640.64593757682</v>
      </c>
      <c r="Y107" s="13">
        <v>181376.29022222897</v>
      </c>
      <c r="Z107" s="13">
        <v>10537.350706834646</v>
      </c>
      <c r="AA107" s="13"/>
      <c r="AB107" s="13">
        <v>1812</v>
      </c>
      <c r="AC107" s="13">
        <v>-3871</v>
      </c>
      <c r="AD107" s="13">
        <v>2313</v>
      </c>
      <c r="AE107" s="13">
        <v>1297</v>
      </c>
      <c r="AF107" s="13">
        <v>734</v>
      </c>
      <c r="AG107" s="13">
        <v>1177</v>
      </c>
      <c r="AH107" s="13">
        <v>3947</v>
      </c>
      <c r="AI107" s="13">
        <v>-83</v>
      </c>
      <c r="AK107">
        <v>5.359377127697851</v>
      </c>
      <c r="AL107">
        <v>4.191140193254896</v>
      </c>
      <c r="AM107">
        <v>1.1666697528511354</v>
      </c>
      <c r="AN107">
        <v>2.0076007448456763</v>
      </c>
      <c r="AO107">
        <v>8.167958904037901</v>
      </c>
      <c r="AP107">
        <v>5.8719176867831555</v>
      </c>
      <c r="AQ107">
        <v>-0.02372788462517976</v>
      </c>
      <c r="AR107">
        <v>1.5320807104224665</v>
      </c>
      <c r="AT107">
        <v>0.069261327</v>
      </c>
      <c r="AU107">
        <v>0.052264061</v>
      </c>
      <c r="AV107">
        <v>0.00693949</v>
      </c>
      <c r="AW107">
        <v>0.00778176</v>
      </c>
      <c r="AX107">
        <v>0.0759536303835184</v>
      </c>
      <c r="AY107">
        <v>0.0533011063699349</v>
      </c>
      <c r="AZ107">
        <v>0.00570238478330017</v>
      </c>
      <c r="BA107">
        <v>0.00601760724792999</v>
      </c>
      <c r="BB107">
        <f t="shared" si="7"/>
        <v>-0.09223632907188062</v>
      </c>
      <c r="BC107">
        <f t="shared" si="8"/>
        <v>-0.019648123676874185</v>
      </c>
      <c r="BD107">
        <f t="shared" si="9"/>
        <v>0.1963438144088645</v>
      </c>
      <c r="BE107">
        <f t="shared" si="10"/>
        <v>0.25709282049738924</v>
      </c>
      <c r="BJ107">
        <f t="shared" si="11"/>
        <v>-0.15020278280047342</v>
      </c>
    </row>
    <row r="108" spans="1:62" ht="12.75">
      <c r="A108">
        <v>197803</v>
      </c>
      <c r="B108">
        <v>1978</v>
      </c>
      <c r="C108">
        <v>3</v>
      </c>
      <c r="E108">
        <v>43.635</v>
      </c>
      <c r="F108" s="12">
        <v>222.933</v>
      </c>
      <c r="G108">
        <v>6965.01</v>
      </c>
      <c r="I108" s="12">
        <v>90.45951395521597</v>
      </c>
      <c r="J108">
        <f t="shared" si="6"/>
        <v>4.665024940469358</v>
      </c>
      <c r="K108">
        <v>2.7707354137394815</v>
      </c>
      <c r="L108" s="12"/>
      <c r="M108">
        <v>6.197743121795317</v>
      </c>
      <c r="N108">
        <v>6.315003281622794</v>
      </c>
      <c r="P108">
        <v>5020.352178666499</v>
      </c>
      <c r="Q108">
        <v>3652.477342816136</v>
      </c>
      <c r="S108" s="13">
        <v>129742</v>
      </c>
      <c r="T108" s="13">
        <v>139094.8981882565</v>
      </c>
      <c r="U108" s="13">
        <v>53358.127794650194</v>
      </c>
      <c r="V108" s="13">
        <v>45069.33514229521</v>
      </c>
      <c r="W108" s="13">
        <v>233367</v>
      </c>
      <c r="X108" s="13">
        <v>42094.26141356923</v>
      </c>
      <c r="Y108" s="13">
        <v>200717.6695529592</v>
      </c>
      <c r="Z108" s="13">
        <v>12050.93689330095</v>
      </c>
      <c r="AA108" s="13"/>
      <c r="AB108" s="13">
        <v>11501</v>
      </c>
      <c r="AC108" s="13">
        <v>3445</v>
      </c>
      <c r="AD108" s="13">
        <v>2620</v>
      </c>
      <c r="AE108" s="13">
        <v>16</v>
      </c>
      <c r="AF108" s="13">
        <v>6477</v>
      </c>
      <c r="AG108" s="13">
        <v>482</v>
      </c>
      <c r="AH108" s="13">
        <v>2468</v>
      </c>
      <c r="AI108" s="13">
        <v>28</v>
      </c>
      <c r="AK108">
        <v>15.1607933950523</v>
      </c>
      <c r="AL108">
        <v>10.333863066533983</v>
      </c>
      <c r="AM108">
        <v>2.0627236850887147</v>
      </c>
      <c r="AN108">
        <v>2.6324728482270814</v>
      </c>
      <c r="AO108">
        <v>8.311652399639353</v>
      </c>
      <c r="AP108">
        <v>5.9752184487251325</v>
      </c>
      <c r="AQ108">
        <v>-0.1681126714215369</v>
      </c>
      <c r="AR108">
        <v>1.623617216009553</v>
      </c>
      <c r="AT108">
        <v>0.07011675</v>
      </c>
      <c r="AU108">
        <v>0.051012326</v>
      </c>
      <c r="AV108">
        <v>0.00686647</v>
      </c>
      <c r="AW108">
        <v>0.00772074</v>
      </c>
      <c r="AX108">
        <v>0.0765116641906666</v>
      </c>
      <c r="AY108">
        <v>0.054075772076847</v>
      </c>
      <c r="AZ108">
        <v>0.00572801010717445</v>
      </c>
      <c r="BA108">
        <v>0.0060594714008125</v>
      </c>
      <c r="BB108">
        <f t="shared" si="7"/>
        <v>-0.08728149242718164</v>
      </c>
      <c r="BC108">
        <f t="shared" si="8"/>
        <v>-0.05831895982876878</v>
      </c>
      <c r="BD108">
        <f t="shared" si="9"/>
        <v>0.18128195176310502</v>
      </c>
      <c r="BE108">
        <f t="shared" si="10"/>
        <v>0.2422876456771954</v>
      </c>
      <c r="BJ108">
        <f t="shared" si="11"/>
        <v>-0.11574629041687379</v>
      </c>
    </row>
    <row r="109" spans="1:62" ht="12.75">
      <c r="A109">
        <v>197804</v>
      </c>
      <c r="B109">
        <v>1978</v>
      </c>
      <c r="C109">
        <v>4</v>
      </c>
      <c r="E109">
        <v>44.456</v>
      </c>
      <c r="F109" s="12">
        <v>223.583</v>
      </c>
      <c r="G109">
        <v>7121.38</v>
      </c>
      <c r="I109" s="12">
        <v>90.15335801163405</v>
      </c>
      <c r="J109">
        <f t="shared" si="6"/>
        <v>-0.33901928858017155</v>
      </c>
      <c r="K109">
        <v>1.2879363220230085</v>
      </c>
      <c r="L109" s="12"/>
      <c r="M109">
        <v>6.247307755599094</v>
      </c>
      <c r="N109">
        <v>6.324124533020902</v>
      </c>
      <c r="P109">
        <v>5263.0322011088</v>
      </c>
      <c r="Q109">
        <v>3778.517460448311</v>
      </c>
      <c r="S109" s="13">
        <v>146383</v>
      </c>
      <c r="T109" s="13">
        <v>157348</v>
      </c>
      <c r="U109" s="13">
        <v>52560.74246642138</v>
      </c>
      <c r="V109" s="13">
        <v>42097</v>
      </c>
      <c r="W109" s="13">
        <v>282838</v>
      </c>
      <c r="X109" s="13">
        <v>42148</v>
      </c>
      <c r="Y109" s="13">
        <v>203788.30608583387</v>
      </c>
      <c r="Z109" s="13">
        <v>11849.350357699674</v>
      </c>
      <c r="AA109" s="13"/>
      <c r="AB109" s="13">
        <v>12071</v>
      </c>
      <c r="AC109" s="13">
        <v>15116</v>
      </c>
      <c r="AD109" s="13">
        <v>1608</v>
      </c>
      <c r="AE109" s="13">
        <v>425</v>
      </c>
      <c r="AF109" s="13">
        <v>24841</v>
      </c>
      <c r="AG109" s="13">
        <v>980</v>
      </c>
      <c r="AH109" s="13">
        <v>4753</v>
      </c>
      <c r="AI109" s="13">
        <v>-73</v>
      </c>
      <c r="AK109">
        <v>-0.16361794174031954</v>
      </c>
      <c r="AL109">
        <v>1.1304935611476699</v>
      </c>
      <c r="AM109">
        <v>-0.05980775620165338</v>
      </c>
      <c r="AN109">
        <v>1.9066397271581839</v>
      </c>
      <c r="AO109">
        <v>-5.052545788938027</v>
      </c>
      <c r="AP109">
        <v>-3.6322578663661322</v>
      </c>
      <c r="AQ109">
        <v>-1.3330540527375343</v>
      </c>
      <c r="AR109">
        <v>1.8869615293976283</v>
      </c>
      <c r="AT109">
        <v>0.073458326</v>
      </c>
      <c r="AU109">
        <v>0.052738338</v>
      </c>
      <c r="AV109">
        <v>0.00721068</v>
      </c>
      <c r="AW109">
        <v>0.00778641</v>
      </c>
      <c r="AX109">
        <v>0.077079086079021</v>
      </c>
      <c r="AY109">
        <v>0.0548647499112903</v>
      </c>
      <c r="AZ109">
        <v>0.00575337161342086</v>
      </c>
      <c r="BA109">
        <v>0.00610121980492149</v>
      </c>
      <c r="BB109">
        <f t="shared" si="7"/>
        <v>-0.0481137344709035</v>
      </c>
      <c r="BC109">
        <f t="shared" si="8"/>
        <v>-0.03952839683093412</v>
      </c>
      <c r="BD109">
        <f t="shared" si="9"/>
        <v>0.22577720978872584</v>
      </c>
      <c r="BE109">
        <f t="shared" si="10"/>
        <v>0.24389118721163783</v>
      </c>
      <c r="BJ109">
        <f t="shared" si="11"/>
        <v>-0.05380241721439219</v>
      </c>
    </row>
    <row r="110" spans="1:62" ht="12.75">
      <c r="A110">
        <v>197901</v>
      </c>
      <c r="B110">
        <v>1979</v>
      </c>
      <c r="C110">
        <v>1</v>
      </c>
      <c r="E110">
        <v>45.284</v>
      </c>
      <c r="F110" s="12">
        <v>224.152</v>
      </c>
      <c r="G110">
        <v>7428.16</v>
      </c>
      <c r="I110" s="12">
        <v>89.62254231941961</v>
      </c>
      <c r="J110">
        <f t="shared" si="6"/>
        <v>-0.5905321389827711</v>
      </c>
      <c r="K110">
        <v>-0.4199439909410432</v>
      </c>
      <c r="L110" s="12"/>
      <c r="M110">
        <v>6.256523119617176</v>
      </c>
      <c r="N110">
        <v>6.338562306891012</v>
      </c>
      <c r="P110">
        <v>5578.40172813923</v>
      </c>
      <c r="Q110">
        <v>4057.299394351554</v>
      </c>
      <c r="S110" s="13">
        <v>153178</v>
      </c>
      <c r="T110" s="13">
        <v>152665.6448413257</v>
      </c>
      <c r="U110" s="13">
        <v>56268.20967083765</v>
      </c>
      <c r="V110" s="13">
        <v>45182.28675476017</v>
      </c>
      <c r="W110" s="13">
        <v>284375</v>
      </c>
      <c r="X110" s="13">
        <v>42797.151921826575</v>
      </c>
      <c r="Y110" s="13">
        <v>221045.88373722442</v>
      </c>
      <c r="Z110" s="13">
        <v>12750.585343419056</v>
      </c>
      <c r="AA110" s="13"/>
      <c r="AB110" s="13">
        <v>6795</v>
      </c>
      <c r="AC110" s="13">
        <v>-6326</v>
      </c>
      <c r="AD110" s="13">
        <v>1553</v>
      </c>
      <c r="AE110" s="13">
        <v>685</v>
      </c>
      <c r="AF110" s="13">
        <v>1537</v>
      </c>
      <c r="AG110" s="13">
        <v>879</v>
      </c>
      <c r="AH110" s="13">
        <v>5918</v>
      </c>
      <c r="AI110" s="13">
        <v>29</v>
      </c>
      <c r="AK110">
        <v>7.0977951660969225</v>
      </c>
      <c r="AL110">
        <v>7.204730427572239</v>
      </c>
      <c r="AM110">
        <v>1.4105670881903554</v>
      </c>
      <c r="AN110">
        <v>1.3893654677629446</v>
      </c>
      <c r="AO110">
        <v>6.8631375300517385</v>
      </c>
      <c r="AP110">
        <v>4.93388606909047</v>
      </c>
      <c r="AQ110">
        <v>3.26029360031627</v>
      </c>
      <c r="AR110">
        <v>2.1819502026765103</v>
      </c>
      <c r="AT110">
        <v>0.076228248</v>
      </c>
      <c r="AU110">
        <v>0.055442551</v>
      </c>
      <c r="AV110">
        <v>0.00712491</v>
      </c>
      <c r="AW110">
        <v>0.00773408</v>
      </c>
      <c r="AX110">
        <v>0.0776559368216827</v>
      </c>
      <c r="AY110">
        <v>0.0556682976001361</v>
      </c>
      <c r="AZ110">
        <v>0.00577846286263751</v>
      </c>
      <c r="BA110">
        <v>0.00614284098058293</v>
      </c>
      <c r="BB110">
        <f t="shared" si="7"/>
        <v>-0.018555900184591856</v>
      </c>
      <c r="BC110">
        <f t="shared" si="8"/>
        <v>-0.004063453993935706</v>
      </c>
      <c r="BD110">
        <f t="shared" si="9"/>
        <v>0.20945938790036056</v>
      </c>
      <c r="BE110">
        <f t="shared" si="10"/>
        <v>0.2303492015005828</v>
      </c>
      <c r="BJ110">
        <f t="shared" si="11"/>
        <v>-0.056693814091552636</v>
      </c>
    </row>
    <row r="111" spans="1:62" ht="12.75">
      <c r="A111">
        <v>197902</v>
      </c>
      <c r="B111">
        <v>1979</v>
      </c>
      <c r="C111">
        <v>2</v>
      </c>
      <c r="E111">
        <v>46.509</v>
      </c>
      <c r="F111" s="12">
        <v>224.737</v>
      </c>
      <c r="G111">
        <v>7683.22</v>
      </c>
      <c r="I111" s="12">
        <v>88.39572747070413</v>
      </c>
      <c r="J111">
        <f t="shared" si="6"/>
        <v>-1.3783240027998909</v>
      </c>
      <c r="K111">
        <v>0.8120316131432775</v>
      </c>
      <c r="L111" s="12"/>
      <c r="M111">
        <v>6.26976454239198</v>
      </c>
      <c r="N111">
        <v>6.365527313287985</v>
      </c>
      <c r="P111">
        <v>5547.75700557476</v>
      </c>
      <c r="Q111">
        <v>3955.3837903524472</v>
      </c>
      <c r="S111" s="13">
        <v>169465</v>
      </c>
      <c r="T111" s="13">
        <v>137545.14361052297</v>
      </c>
      <c r="U111" s="13">
        <v>60146.80619309441</v>
      </c>
      <c r="V111" s="13">
        <v>46122.358499186616</v>
      </c>
      <c r="W111" s="13">
        <v>292175</v>
      </c>
      <c r="X111" s="13">
        <v>42365.40089656896</v>
      </c>
      <c r="Y111" s="13">
        <v>233234.92370794248</v>
      </c>
      <c r="Z111" s="13">
        <v>12738.49992470556</v>
      </c>
      <c r="AA111" s="13"/>
      <c r="AB111" s="13">
        <v>16287</v>
      </c>
      <c r="AC111" s="13">
        <v>-12331</v>
      </c>
      <c r="AD111" s="13">
        <v>3353</v>
      </c>
      <c r="AE111" s="13">
        <v>353</v>
      </c>
      <c r="AF111" s="13">
        <v>7800</v>
      </c>
      <c r="AG111" s="13">
        <v>537</v>
      </c>
      <c r="AH111" s="13">
        <v>7417</v>
      </c>
      <c r="AI111" s="13">
        <v>-45</v>
      </c>
      <c r="AK111">
        <v>1.004427808010523</v>
      </c>
      <c r="AL111">
        <v>2.735335249923569</v>
      </c>
      <c r="AM111">
        <v>-0.21853544138599948</v>
      </c>
      <c r="AN111">
        <v>1.9695522289582021</v>
      </c>
      <c r="AO111">
        <v>2.690301503241907</v>
      </c>
      <c r="AP111">
        <v>1.9340485383509913</v>
      </c>
      <c r="AQ111">
        <v>0.34345243605009285</v>
      </c>
      <c r="AR111">
        <v>2.259724993192021</v>
      </c>
      <c r="AT111">
        <v>0.07547198</v>
      </c>
      <c r="AU111">
        <v>0.05380925</v>
      </c>
      <c r="AV111">
        <v>0.00718774</v>
      </c>
      <c r="AW111">
        <v>0.00791009</v>
      </c>
      <c r="AX111">
        <v>0.0782422554619137</v>
      </c>
      <c r="AY111">
        <v>0.0564866764168004</v>
      </c>
      <c r="AZ111">
        <v>0.00580327796161352</v>
      </c>
      <c r="BA111">
        <v>0.00618432391971073</v>
      </c>
      <c r="BB111">
        <f t="shared" si="7"/>
        <v>-0.036048391246574774</v>
      </c>
      <c r="BC111">
        <f t="shared" si="8"/>
        <v>-0.04855940923722413</v>
      </c>
      <c r="BD111">
        <f t="shared" si="9"/>
        <v>0.21395387316857128</v>
      </c>
      <c r="BE111">
        <f t="shared" si="10"/>
        <v>0.246121469514466</v>
      </c>
      <c r="BJ111">
        <f t="shared" si="11"/>
        <v>-0.051041551398318036</v>
      </c>
    </row>
    <row r="112" spans="1:62" ht="12.75">
      <c r="A112">
        <v>197903</v>
      </c>
      <c r="B112">
        <v>1979</v>
      </c>
      <c r="C112">
        <v>3</v>
      </c>
      <c r="E112">
        <v>47.65</v>
      </c>
      <c r="F112" s="12">
        <v>225.418</v>
      </c>
      <c r="G112">
        <v>7983.22</v>
      </c>
      <c r="I112" s="12">
        <v>89.94407512926031</v>
      </c>
      <c r="J112">
        <f t="shared" si="6"/>
        <v>1.7364453040189627</v>
      </c>
      <c r="K112">
        <v>2.239367936325602</v>
      </c>
      <c r="L112" s="12"/>
      <c r="M112">
        <v>6.301394362816515</v>
      </c>
      <c r="N112">
        <v>6.395034736590463</v>
      </c>
      <c r="P112">
        <v>5736.796835784608</v>
      </c>
      <c r="Q112">
        <v>4001.02399270937</v>
      </c>
      <c r="S112" s="13">
        <v>183877</v>
      </c>
      <c r="T112" s="13">
        <v>147301.42147460405</v>
      </c>
      <c r="U112" s="13">
        <v>66222.07336454293</v>
      </c>
      <c r="V112" s="13">
        <v>49192.201935002246</v>
      </c>
      <c r="W112" s="13">
        <v>309856</v>
      </c>
      <c r="X112" s="13">
        <v>44630.45590332904</v>
      </c>
      <c r="Y112" s="13">
        <v>257588.22839021386</v>
      </c>
      <c r="Z112" s="13">
        <v>14477.284446375474</v>
      </c>
      <c r="AA112" s="13"/>
      <c r="AB112" s="13">
        <v>14412</v>
      </c>
      <c r="AC112" s="13">
        <v>7358</v>
      </c>
      <c r="AD112" s="13">
        <v>3382</v>
      </c>
      <c r="AE112" s="13">
        <v>197</v>
      </c>
      <c r="AF112" s="13">
        <v>17681</v>
      </c>
      <c r="AG112" s="13">
        <v>1723</v>
      </c>
      <c r="AH112" s="13">
        <v>6675</v>
      </c>
      <c r="AI112" s="13">
        <v>608</v>
      </c>
      <c r="AK112">
        <v>9.43104139795355</v>
      </c>
      <c r="AL112">
        <v>7.81664375524506</v>
      </c>
      <c r="AM112">
        <v>3.500848948096231</v>
      </c>
      <c r="AN112">
        <v>2.1602938175306425</v>
      </c>
      <c r="AO112">
        <v>7.3706435672992745</v>
      </c>
      <c r="AP112">
        <v>5.298730421427972</v>
      </c>
      <c r="AQ112">
        <v>3.9692048238655673</v>
      </c>
      <c r="AR112">
        <v>2.165907666488664</v>
      </c>
      <c r="AT112">
        <v>0.07718677</v>
      </c>
      <c r="AU112">
        <v>0.053832501</v>
      </c>
      <c r="AV112">
        <v>0.00733726</v>
      </c>
      <c r="AW112">
        <v>0.00805753</v>
      </c>
      <c r="AX112">
        <v>0.0788380801555923</v>
      </c>
      <c r="AY112">
        <v>0.0573201520197385</v>
      </c>
      <c r="AZ112">
        <v>0.00582781153750587</v>
      </c>
      <c r="BA112">
        <v>0.00622565807444753</v>
      </c>
      <c r="BB112">
        <f t="shared" si="7"/>
        <v>-0.02116806155360651</v>
      </c>
      <c r="BC112">
        <f t="shared" si="8"/>
        <v>-0.06277486250552933</v>
      </c>
      <c r="BD112">
        <f t="shared" si="9"/>
        <v>0.23032392554271564</v>
      </c>
      <c r="BE112">
        <f t="shared" si="10"/>
        <v>0.25792790640569674</v>
      </c>
      <c r="BJ112">
        <f t="shared" si="11"/>
        <v>-0.02433834771400073</v>
      </c>
    </row>
    <row r="113" spans="1:62" ht="12.75">
      <c r="A113">
        <v>197904</v>
      </c>
      <c r="B113">
        <v>1979</v>
      </c>
      <c r="C113">
        <v>4</v>
      </c>
      <c r="E113">
        <v>48.793</v>
      </c>
      <c r="F113" s="12">
        <v>226.117</v>
      </c>
      <c r="G113">
        <v>8220.86</v>
      </c>
      <c r="I113" s="12">
        <v>88.84719616426932</v>
      </c>
      <c r="J113">
        <f t="shared" si="6"/>
        <v>-1.227009259181447</v>
      </c>
      <c r="K113">
        <v>-0.31824186376212293</v>
      </c>
      <c r="L113" s="12"/>
      <c r="M113">
        <v>6.354144146080925</v>
      </c>
      <c r="N113">
        <v>6.45456540443844</v>
      </c>
      <c r="P113">
        <v>6427.547341808217</v>
      </c>
      <c r="Q113">
        <v>4120.929270345383</v>
      </c>
      <c r="S113" s="13">
        <v>191836</v>
      </c>
      <c r="T113" s="13">
        <v>141042</v>
      </c>
      <c r="U113" s="13">
        <v>69209.10909400365</v>
      </c>
      <c r="V113" s="13">
        <v>48318</v>
      </c>
      <c r="W113" s="13">
        <v>393631</v>
      </c>
      <c r="X113" s="13">
        <v>41966</v>
      </c>
      <c r="Y113" s="13">
        <v>254922.13393986868</v>
      </c>
      <c r="Z113" s="13">
        <v>13974.458095943613</v>
      </c>
      <c r="AA113" s="13"/>
      <c r="AB113" s="13">
        <v>5514</v>
      </c>
      <c r="AC113" s="13">
        <v>-4347</v>
      </c>
      <c r="AD113" s="13">
        <v>3588</v>
      </c>
      <c r="AE113" s="13">
        <v>379</v>
      </c>
      <c r="AF113" s="13">
        <v>7947</v>
      </c>
      <c r="AG113" s="13">
        <v>562</v>
      </c>
      <c r="AH113" s="13">
        <v>5213</v>
      </c>
      <c r="AI113" s="13">
        <v>433</v>
      </c>
      <c r="AK113">
        <v>-4.544768192416834</v>
      </c>
      <c r="AL113">
        <v>-1.2135147700305795</v>
      </c>
      <c r="AM113">
        <v>-6.443554725998039</v>
      </c>
      <c r="AN113">
        <v>1.81355987303419</v>
      </c>
      <c r="AO113">
        <v>0.14245925311215535</v>
      </c>
      <c r="AP113">
        <v>0.10241346924280531</v>
      </c>
      <c r="AQ113">
        <v>-8.524458890078426</v>
      </c>
      <c r="AR113">
        <v>2.423630151411976</v>
      </c>
      <c r="AT113">
        <v>0.08626185</v>
      </c>
      <c r="AU113">
        <v>0.055305541</v>
      </c>
      <c r="AV113">
        <v>0.00771513</v>
      </c>
      <c r="AW113">
        <v>0.00853013</v>
      </c>
      <c r="AX113">
        <v>0.0794434474969451</v>
      </c>
      <c r="AY113">
        <v>0.0581689934246128</v>
      </c>
      <c r="AZ113">
        <v>0.00585205876139912</v>
      </c>
      <c r="BA113">
        <v>0.00626683342088056</v>
      </c>
      <c r="BB113">
        <f t="shared" si="7"/>
        <v>0.08234202148894942</v>
      </c>
      <c r="BC113">
        <f t="shared" si="8"/>
        <v>-0.050479351319883126</v>
      </c>
      <c r="BD113">
        <f t="shared" si="9"/>
        <v>0.2763898116066308</v>
      </c>
      <c r="BE113">
        <f t="shared" si="10"/>
        <v>0.3083334111869638</v>
      </c>
      <c r="BJ113">
        <f t="shared" si="11"/>
        <v>0.04508275600385098</v>
      </c>
    </row>
    <row r="114" spans="1:62" ht="12.75">
      <c r="A114">
        <v>198001</v>
      </c>
      <c r="B114">
        <v>1980</v>
      </c>
      <c r="C114">
        <v>1</v>
      </c>
      <c r="E114">
        <v>50.246</v>
      </c>
      <c r="F114" s="12">
        <v>226.754</v>
      </c>
      <c r="G114">
        <v>8357.46</v>
      </c>
      <c r="I114" s="12">
        <v>86.15322417626844</v>
      </c>
      <c r="J114">
        <f t="shared" si="6"/>
        <v>-3.0790609725644558</v>
      </c>
      <c r="K114">
        <v>-5.58830681854302</v>
      </c>
      <c r="L114" s="12"/>
      <c r="M114">
        <v>6.378685346605557</v>
      </c>
      <c r="N114">
        <v>6.503848489559563</v>
      </c>
      <c r="P114">
        <v>6271.030459090128</v>
      </c>
      <c r="Q114">
        <v>4011.065717369613</v>
      </c>
      <c r="S114" s="13">
        <v>195410</v>
      </c>
      <c r="T114" s="13">
        <v>143067.11732081155</v>
      </c>
      <c r="U114" s="13">
        <v>69833.59232089053</v>
      </c>
      <c r="V114" s="13">
        <v>47862.3201778766</v>
      </c>
      <c r="W114" s="13">
        <v>400407</v>
      </c>
      <c r="X114" s="13">
        <v>40659.8949328924</v>
      </c>
      <c r="Y114" s="13">
        <v>252542.61154002137</v>
      </c>
      <c r="Z114" s="13">
        <v>13915.18773952009</v>
      </c>
      <c r="AA114" s="13"/>
      <c r="AB114" s="13">
        <v>3574</v>
      </c>
      <c r="AC114" s="13">
        <v>524</v>
      </c>
      <c r="AD114" s="13">
        <v>3321</v>
      </c>
      <c r="AE114" s="13">
        <v>2163</v>
      </c>
      <c r="AF114" s="13">
        <v>6776</v>
      </c>
      <c r="AG114" s="13">
        <v>105</v>
      </c>
      <c r="AH114" s="13">
        <v>5849</v>
      </c>
      <c r="AI114" s="13">
        <v>682</v>
      </c>
      <c r="AK114">
        <v>-6.2857757505377805</v>
      </c>
      <c r="AL114">
        <v>-4.503810122305756</v>
      </c>
      <c r="AM114">
        <v>-1.061857978029033</v>
      </c>
      <c r="AN114">
        <v>1.7963322892192153</v>
      </c>
      <c r="AO114">
        <v>-4.205903925488054</v>
      </c>
      <c r="AP114">
        <v>-3.023609929865706</v>
      </c>
      <c r="AQ114">
        <v>3.8395036651258847</v>
      </c>
      <c r="AR114">
        <v>2.848837251896134</v>
      </c>
      <c r="AT114">
        <v>0.085491129</v>
      </c>
      <c r="AU114">
        <v>0.054681689</v>
      </c>
      <c r="AV114">
        <v>0.00803175</v>
      </c>
      <c r="AW114">
        <v>0.00910265</v>
      </c>
      <c r="AX114">
        <v>0.0800583928949582</v>
      </c>
      <c r="AY114">
        <v>0.0590334726248293</v>
      </c>
      <c r="AZ114">
        <v>0.00587601540084528</v>
      </c>
      <c r="BA114">
        <v>0.00630784051385314</v>
      </c>
      <c r="BB114">
        <f t="shared" si="7"/>
        <v>0.06565633656864822</v>
      </c>
      <c r="BC114">
        <f t="shared" si="8"/>
        <v>-0.07657571547132669</v>
      </c>
      <c r="BD114">
        <f t="shared" si="9"/>
        <v>0.3125235576844112</v>
      </c>
      <c r="BE114">
        <f t="shared" si="10"/>
        <v>0.36677219429560726</v>
      </c>
      <c r="BJ114">
        <f t="shared" si="11"/>
        <v>0.02231463406176487</v>
      </c>
    </row>
    <row r="115" spans="1:62" ht="12.75">
      <c r="A115">
        <v>198002</v>
      </c>
      <c r="B115">
        <v>1980</v>
      </c>
      <c r="C115">
        <v>2</v>
      </c>
      <c r="E115">
        <v>51.457</v>
      </c>
      <c r="F115" s="12">
        <v>227.389</v>
      </c>
      <c r="G115">
        <v>8696.05</v>
      </c>
      <c r="I115" s="12">
        <v>91.508319914117</v>
      </c>
      <c r="J115">
        <f t="shared" si="6"/>
        <v>6.0302508751965</v>
      </c>
      <c r="K115">
        <v>7.416873011441336</v>
      </c>
      <c r="L115" s="12"/>
      <c r="M115">
        <v>6.384682897048546</v>
      </c>
      <c r="N115">
        <v>6.438028877753839</v>
      </c>
      <c r="P115">
        <v>6565.22589577589</v>
      </c>
      <c r="Q115">
        <v>4109.147618705255</v>
      </c>
      <c r="S115" s="13">
        <v>196324</v>
      </c>
      <c r="T115" s="13">
        <v>150057.3869542296</v>
      </c>
      <c r="U115" s="13">
        <v>81564.39919952786</v>
      </c>
      <c r="V115" s="13">
        <v>53874.541062989745</v>
      </c>
      <c r="W115" s="13">
        <v>421058</v>
      </c>
      <c r="X115" s="13">
        <v>44242.55403405186</v>
      </c>
      <c r="Y115" s="13">
        <v>294421.82682810293</v>
      </c>
      <c r="Z115" s="13">
        <v>17106.667148333592</v>
      </c>
      <c r="AA115" s="13"/>
      <c r="AB115" s="13">
        <v>914</v>
      </c>
      <c r="AC115" s="13">
        <v>4387</v>
      </c>
      <c r="AD115" s="13">
        <v>5756</v>
      </c>
      <c r="AE115" s="13">
        <v>316</v>
      </c>
      <c r="AF115" s="13">
        <v>20651</v>
      </c>
      <c r="AG115" s="13">
        <v>909</v>
      </c>
      <c r="AH115" s="13">
        <v>2790</v>
      </c>
      <c r="AI115" s="13">
        <v>478</v>
      </c>
      <c r="AK115">
        <v>19.87620825741755</v>
      </c>
      <c r="AL115">
        <v>15.559094058288345</v>
      </c>
      <c r="AM115">
        <v>9.514495073219516</v>
      </c>
      <c r="AN115">
        <v>5.207852657597585</v>
      </c>
      <c r="AO115">
        <v>12.653466437701983</v>
      </c>
      <c r="AP115">
        <v>9.09653369312723</v>
      </c>
      <c r="AQ115">
        <v>4.715433195862966</v>
      </c>
      <c r="AR115">
        <v>3.609001262670888</v>
      </c>
      <c r="AT115">
        <v>0.088336779</v>
      </c>
      <c r="AU115">
        <v>0.055289623</v>
      </c>
      <c r="AV115">
        <v>0.00797489</v>
      </c>
      <c r="AW115">
        <v>0.00841187</v>
      </c>
      <c r="AX115">
        <v>0.0806829539491682</v>
      </c>
      <c r="AY115">
        <v>0.0599138648378491</v>
      </c>
      <c r="AZ115">
        <v>0.00589967794598212</v>
      </c>
      <c r="BA115">
        <v>0.00634867064493773</v>
      </c>
      <c r="BB115">
        <f t="shared" si="7"/>
        <v>0.09062921853593808</v>
      </c>
      <c r="BC115">
        <f t="shared" si="8"/>
        <v>-0.0803227030116318</v>
      </c>
      <c r="BD115">
        <f t="shared" si="9"/>
        <v>0.30140009147725877</v>
      </c>
      <c r="BE115">
        <f t="shared" si="10"/>
        <v>0.2813983598733616</v>
      </c>
      <c r="BJ115">
        <f t="shared" si="11"/>
        <v>0.12916671998829315</v>
      </c>
    </row>
    <row r="116" spans="1:62" ht="12.75">
      <c r="A116">
        <v>198003</v>
      </c>
      <c r="B116">
        <v>1980</v>
      </c>
      <c r="C116">
        <v>3</v>
      </c>
      <c r="E116">
        <v>52.652</v>
      </c>
      <c r="F116" s="12">
        <v>228.07</v>
      </c>
      <c r="G116">
        <v>9093.24</v>
      </c>
      <c r="I116" s="12">
        <v>91.49849720910262</v>
      </c>
      <c r="J116">
        <f t="shared" si="6"/>
        <v>-0.01073479685425269</v>
      </c>
      <c r="K116">
        <v>-1.2714564768176753</v>
      </c>
      <c r="L116" s="12"/>
      <c r="M116">
        <v>6.38471027419311</v>
      </c>
      <c r="N116">
        <v>6.365202650797335</v>
      </c>
      <c r="P116">
        <v>6675.8137740586535</v>
      </c>
      <c r="Q116">
        <v>4221.673459532029</v>
      </c>
      <c r="S116" s="13">
        <v>200144</v>
      </c>
      <c r="T116" s="13">
        <v>159178.85318476494</v>
      </c>
      <c r="U116" s="13">
        <v>92036.32812937195</v>
      </c>
      <c r="V116" s="13">
        <v>59919.790631676246</v>
      </c>
      <c r="W116" s="13">
        <v>435636</v>
      </c>
      <c r="X116" s="13">
        <v>44473.33188272389</v>
      </c>
      <c r="Y116" s="13">
        <v>305476.22693402343</v>
      </c>
      <c r="Z116" s="13">
        <v>18599.966422393412</v>
      </c>
      <c r="AA116" s="13"/>
      <c r="AB116" s="13">
        <v>3820</v>
      </c>
      <c r="AC116" s="13">
        <v>5643</v>
      </c>
      <c r="AD116" s="13">
        <v>4713</v>
      </c>
      <c r="AE116" s="13">
        <v>754</v>
      </c>
      <c r="AF116" s="13">
        <v>14578</v>
      </c>
      <c r="AG116" s="13">
        <v>85</v>
      </c>
      <c r="AH116" s="13">
        <v>3538</v>
      </c>
      <c r="AI116" s="13">
        <v>859</v>
      </c>
      <c r="AK116">
        <v>6.074522531922659</v>
      </c>
      <c r="AL116">
        <v>4.039625975185955</v>
      </c>
      <c r="AM116">
        <v>2.7170497363808224</v>
      </c>
      <c r="AN116">
        <v>1.9224064074635636</v>
      </c>
      <c r="AO116">
        <v>10.632391685790257</v>
      </c>
      <c r="AP116">
        <v>7.64358997469171</v>
      </c>
      <c r="AQ116">
        <v>4.647874322178879</v>
      </c>
      <c r="AR116">
        <v>1.6914662118453765</v>
      </c>
      <c r="AT116">
        <v>0.088159394</v>
      </c>
      <c r="AU116">
        <v>0.055750532</v>
      </c>
      <c r="AV116">
        <v>0.00782724</v>
      </c>
      <c r="AW116">
        <v>0.00767603</v>
      </c>
      <c r="AX116">
        <v>0.0813171699145309</v>
      </c>
      <c r="AY116">
        <v>0.0608104477998704</v>
      </c>
      <c r="AZ116">
        <v>0.00592304371339812</v>
      </c>
      <c r="BA116">
        <v>0.00638931602672055</v>
      </c>
      <c r="BB116">
        <f t="shared" si="7"/>
        <v>0.08078928519876882</v>
      </c>
      <c r="BC116">
        <f t="shared" si="8"/>
        <v>-0.08687466012758671</v>
      </c>
      <c r="BD116">
        <f t="shared" si="9"/>
        <v>0.2787594998943641</v>
      </c>
      <c r="BE116">
        <f t="shared" si="10"/>
        <v>0.18347526183482277</v>
      </c>
      <c r="BJ116">
        <f t="shared" si="11"/>
        <v>0.21080432948703529</v>
      </c>
    </row>
    <row r="117" spans="1:62" ht="12.75">
      <c r="A117">
        <v>198004</v>
      </c>
      <c r="B117">
        <v>1980</v>
      </c>
      <c r="C117">
        <v>4</v>
      </c>
      <c r="E117">
        <v>53.955</v>
      </c>
      <c r="F117" s="12">
        <v>228.689</v>
      </c>
      <c r="G117">
        <v>9420.86</v>
      </c>
      <c r="I117" s="12">
        <v>88.23103198426665</v>
      </c>
      <c r="J117">
        <f t="shared" si="6"/>
        <v>-3.6363810513277897</v>
      </c>
      <c r="K117">
        <v>-3.5749606649853516</v>
      </c>
      <c r="L117" s="12"/>
      <c r="M117">
        <v>6.384582402779466</v>
      </c>
      <c r="N117">
        <v>6.407229982207877</v>
      </c>
      <c r="P117">
        <v>6769.740098782452</v>
      </c>
      <c r="Q117">
        <v>4270.232040775065</v>
      </c>
      <c r="S117" s="13">
        <v>219322</v>
      </c>
      <c r="T117" s="13">
        <v>157972</v>
      </c>
      <c r="U117" s="13">
        <v>100596.30160048894</v>
      </c>
      <c r="V117" s="13">
        <v>64570</v>
      </c>
      <c r="W117" s="13">
        <v>479280</v>
      </c>
      <c r="X117" s="13">
        <v>43524</v>
      </c>
      <c r="Y117" s="13">
        <v>302574.47617119574</v>
      </c>
      <c r="Z117" s="13">
        <v>18930</v>
      </c>
      <c r="AA117" s="13"/>
      <c r="AB117" s="13">
        <v>11823</v>
      </c>
      <c r="AC117" s="13">
        <v>9792</v>
      </c>
      <c r="AD117" s="14">
        <v>3128</v>
      </c>
      <c r="AE117" s="13">
        <v>1983</v>
      </c>
      <c r="AF117" s="13">
        <v>21021</v>
      </c>
      <c r="AG117" s="13">
        <v>103</v>
      </c>
      <c r="AH117" s="13">
        <v>7045</v>
      </c>
      <c r="AI117" s="13">
        <v>347</v>
      </c>
      <c r="AK117">
        <v>1.1952506928022608</v>
      </c>
      <c r="AL117">
        <v>-1.7985487970691014</v>
      </c>
      <c r="AM117">
        <v>-5.424202505733771</v>
      </c>
      <c r="AN117">
        <v>2.42118121320506</v>
      </c>
      <c r="AO117">
        <v>9.06405788332043</v>
      </c>
      <c r="AP117">
        <v>6.516120174500887</v>
      </c>
      <c r="AQ117">
        <v>-9.144729241282636</v>
      </c>
      <c r="AR117">
        <v>2.4553761874238833</v>
      </c>
      <c r="AT117">
        <v>0.088666266</v>
      </c>
      <c r="AU117">
        <v>0.055929109</v>
      </c>
      <c r="AV117">
        <v>0.00776203</v>
      </c>
      <c r="AW117">
        <v>0.00793983</v>
      </c>
      <c r="AX117">
        <v>0.0819610825657715</v>
      </c>
      <c r="AY117">
        <v>0.0617235015702682</v>
      </c>
      <c r="AZ117">
        <v>0.00594611083446811</v>
      </c>
      <c r="BA117">
        <v>0.00642976959742155</v>
      </c>
      <c r="BB117">
        <f t="shared" si="7"/>
        <v>0.07863496955816185</v>
      </c>
      <c r="BC117">
        <f t="shared" si="8"/>
        <v>-0.09857978096071696</v>
      </c>
      <c r="BD117">
        <f t="shared" si="9"/>
        <v>0.2665065333474095</v>
      </c>
      <c r="BE117">
        <f t="shared" si="10"/>
        <v>0.21095315928128677</v>
      </c>
      <c r="BJ117">
        <f t="shared" si="11"/>
        <v>0.17527191924597668</v>
      </c>
    </row>
    <row r="118" spans="1:62" ht="12.75">
      <c r="A118">
        <v>198101</v>
      </c>
      <c r="B118">
        <v>1981</v>
      </c>
      <c r="C118">
        <v>1</v>
      </c>
      <c r="E118">
        <v>55.349</v>
      </c>
      <c r="F118" s="12">
        <v>229.155</v>
      </c>
      <c r="G118">
        <v>9591.92</v>
      </c>
      <c r="I118" s="12">
        <v>85.70279509350492</v>
      </c>
      <c r="J118">
        <f t="shared" si="6"/>
        <v>-2.9073297757174523</v>
      </c>
      <c r="K118">
        <v>-4.3231687916403505</v>
      </c>
      <c r="L118" s="12"/>
      <c r="M118">
        <v>6.400523659832088</v>
      </c>
      <c r="N118">
        <v>6.445956937286234</v>
      </c>
      <c r="P118">
        <v>6758.114881232273</v>
      </c>
      <c r="Q118">
        <v>4380.1400924887</v>
      </c>
      <c r="S118" s="13">
        <v>213030</v>
      </c>
      <c r="T118" s="13">
        <v>169401.77648888287</v>
      </c>
      <c r="U118" s="13">
        <v>103870.1478057063</v>
      </c>
      <c r="V118" s="13">
        <v>66412.14849734827</v>
      </c>
      <c r="W118" s="13">
        <v>498793</v>
      </c>
      <c r="X118" s="13">
        <v>43088.98258565228</v>
      </c>
      <c r="Y118" s="13">
        <v>298327.5077676912</v>
      </c>
      <c r="Z118" s="13">
        <v>18556.01702796083</v>
      </c>
      <c r="AA118" s="13"/>
      <c r="AB118" s="13">
        <v>-6292</v>
      </c>
      <c r="AC118" s="13">
        <v>11237</v>
      </c>
      <c r="AD118" s="13">
        <v>3146</v>
      </c>
      <c r="AE118" s="13">
        <v>1728</v>
      </c>
      <c r="AF118" s="13">
        <v>19513</v>
      </c>
      <c r="AG118" s="13">
        <v>315</v>
      </c>
      <c r="AH118" s="13">
        <v>2422</v>
      </c>
      <c r="AI118" s="13">
        <v>158</v>
      </c>
      <c r="AK118">
        <v>-0.1287401707101613</v>
      </c>
      <c r="AL118">
        <v>-1.1261798171233088</v>
      </c>
      <c r="AM118">
        <v>1.1028721631359422</v>
      </c>
      <c r="AN118">
        <v>2.64725526089183</v>
      </c>
      <c r="AO118">
        <v>1.3690253950926408</v>
      </c>
      <c r="AP118">
        <v>0.9841876686139694</v>
      </c>
      <c r="AQ118">
        <v>3.3761854172386725</v>
      </c>
      <c r="AR118">
        <v>3.637116668549533</v>
      </c>
      <c r="AT118">
        <v>0.089363288</v>
      </c>
      <c r="AU118">
        <v>0.057919069</v>
      </c>
      <c r="AV118">
        <v>0.00796243</v>
      </c>
      <c r="AW118">
        <v>0.00833253</v>
      </c>
      <c r="AX118">
        <v>0.0826147359068787</v>
      </c>
      <c r="AY118">
        <v>0.0626533082456533</v>
      </c>
      <c r="AZ118">
        <v>0.00596887821380236</v>
      </c>
      <c r="BA118">
        <v>0.00647002478269233</v>
      </c>
      <c r="BB118">
        <f t="shared" si="7"/>
        <v>0.0785218836455277</v>
      </c>
      <c r="BC118">
        <f t="shared" si="8"/>
        <v>-0.0785698110926627</v>
      </c>
      <c r="BD118">
        <f t="shared" si="9"/>
        <v>0.28817522378818516</v>
      </c>
      <c r="BE118">
        <f t="shared" si="10"/>
        <v>0.2529871926471694</v>
      </c>
      <c r="BJ118">
        <f t="shared" si="11"/>
        <v>0.13558609755820344</v>
      </c>
    </row>
    <row r="119" spans="1:62" ht="12.75">
      <c r="A119">
        <v>198102</v>
      </c>
      <c r="B119">
        <v>1981</v>
      </c>
      <c r="C119">
        <v>2</v>
      </c>
      <c r="E119">
        <v>56.265</v>
      </c>
      <c r="F119" s="12">
        <v>229.674</v>
      </c>
      <c r="G119">
        <v>9834.44</v>
      </c>
      <c r="I119" s="12">
        <v>79.64122208726526</v>
      </c>
      <c r="J119">
        <f t="shared" si="6"/>
        <v>-7.335361570969147</v>
      </c>
      <c r="K119">
        <v>-7.53550226988568</v>
      </c>
      <c r="L119" s="12"/>
      <c r="M119">
        <v>6.391295161167948</v>
      </c>
      <c r="N119">
        <v>6.434449065023182</v>
      </c>
      <c r="P119">
        <v>6646.392977718766</v>
      </c>
      <c r="Q119">
        <v>4266.330534984238</v>
      </c>
      <c r="S119" s="13">
        <v>219329</v>
      </c>
      <c r="T119" s="13">
        <v>160105.92103106753</v>
      </c>
      <c r="U119" s="13">
        <v>106534.15978925746</v>
      </c>
      <c r="V119" s="13">
        <v>67042.07356130196</v>
      </c>
      <c r="W119" s="13">
        <v>515669</v>
      </c>
      <c r="X119" s="13">
        <v>41297.395922631724</v>
      </c>
      <c r="Y119" s="13">
        <v>287291.911283792</v>
      </c>
      <c r="Z119" s="13">
        <v>16916.977522767178</v>
      </c>
      <c r="AA119" s="13"/>
      <c r="AB119" s="13">
        <v>6299</v>
      </c>
      <c r="AC119" s="13">
        <v>803</v>
      </c>
      <c r="AD119" s="13">
        <v>5294</v>
      </c>
      <c r="AE119" s="13">
        <v>2969</v>
      </c>
      <c r="AF119" s="13">
        <v>16876</v>
      </c>
      <c r="AG119" s="13">
        <v>1339</v>
      </c>
      <c r="AH119" s="13">
        <v>5613</v>
      </c>
      <c r="AI119" s="13">
        <v>225</v>
      </c>
      <c r="AK119">
        <v>-9.177681317202197</v>
      </c>
      <c r="AL119">
        <v>-4.993415626209214</v>
      </c>
      <c r="AM119">
        <v>-5.32201062073701</v>
      </c>
      <c r="AN119">
        <v>1.5530453834480225</v>
      </c>
      <c r="AO119">
        <v>-2.3245731946281727</v>
      </c>
      <c r="AP119">
        <v>-1.6711277096425325</v>
      </c>
      <c r="AQ119">
        <v>-3.237842919893594</v>
      </c>
      <c r="AR119">
        <v>3.1614105988139727</v>
      </c>
      <c r="AT119">
        <v>0.087334641</v>
      </c>
      <c r="AU119">
        <v>0.056060249</v>
      </c>
      <c r="AV119">
        <v>0.0078398</v>
      </c>
      <c r="AW119">
        <v>0.00818552</v>
      </c>
      <c r="AX119">
        <v>0.0832781761351943</v>
      </c>
      <c r="AY119">
        <v>0.0636001515126496</v>
      </c>
      <c r="AZ119">
        <v>0.00599134551175833</v>
      </c>
      <c r="BA119">
        <v>0.0065100755874353</v>
      </c>
      <c r="BB119">
        <f t="shared" si="7"/>
        <v>0.04756066459035546</v>
      </c>
      <c r="BC119">
        <f t="shared" si="8"/>
        <v>-0.12618886522118578</v>
      </c>
      <c r="BD119">
        <f t="shared" si="9"/>
        <v>0.26889731059325417</v>
      </c>
      <c r="BE119">
        <f t="shared" si="10"/>
        <v>0.2290156725279786</v>
      </c>
      <c r="BJ119">
        <f t="shared" si="11"/>
        <v>0.1520786639170008</v>
      </c>
    </row>
    <row r="120" spans="1:62" ht="12.75">
      <c r="A120">
        <v>198103</v>
      </c>
      <c r="B120">
        <v>1981</v>
      </c>
      <c r="C120">
        <v>3</v>
      </c>
      <c r="E120">
        <v>57.197</v>
      </c>
      <c r="F120" s="12">
        <v>230.301</v>
      </c>
      <c r="G120">
        <v>9880.41</v>
      </c>
      <c r="I120" s="12">
        <v>78.65645473839623</v>
      </c>
      <c r="J120">
        <f t="shared" si="6"/>
        <v>-1.244212893861969</v>
      </c>
      <c r="K120">
        <v>-1.1294620936677486</v>
      </c>
      <c r="L120" s="12"/>
      <c r="M120">
        <v>6.352162407198257</v>
      </c>
      <c r="N120">
        <v>6.376992170206547</v>
      </c>
      <c r="P120">
        <v>6456.254615237776</v>
      </c>
      <c r="Q120">
        <v>4140.017078126887</v>
      </c>
      <c r="S120" s="13">
        <v>233507</v>
      </c>
      <c r="T120" s="13">
        <v>151919.20474468314</v>
      </c>
      <c r="U120" s="13">
        <v>103266.17563153176</v>
      </c>
      <c r="V120" s="13">
        <v>60038.457940340384</v>
      </c>
      <c r="W120" s="13">
        <v>531785</v>
      </c>
      <c r="X120" s="13">
        <v>40876.40751954729</v>
      </c>
      <c r="Y120" s="13">
        <v>259165.37764458812</v>
      </c>
      <c r="Z120" s="13">
        <v>14871.051829336931</v>
      </c>
      <c r="AA120" s="13"/>
      <c r="AB120" s="13">
        <v>14178</v>
      </c>
      <c r="AC120" s="13">
        <v>-2829</v>
      </c>
      <c r="AD120" s="13">
        <v>5505</v>
      </c>
      <c r="AE120" s="13">
        <v>676</v>
      </c>
      <c r="AF120" s="13">
        <v>16116</v>
      </c>
      <c r="AG120" s="13">
        <v>981</v>
      </c>
      <c r="AH120" s="13">
        <v>585</v>
      </c>
      <c r="AI120" s="13">
        <v>-284</v>
      </c>
      <c r="AK120">
        <v>-10.201350260822577</v>
      </c>
      <c r="AL120">
        <v>-10.682735979794963</v>
      </c>
      <c r="AM120">
        <v>-0.32979701080596896</v>
      </c>
      <c r="AN120">
        <v>2.9723577061857887</v>
      </c>
      <c r="AO120">
        <v>-10.795010929486283</v>
      </c>
      <c r="AP120">
        <v>-7.760496392131927</v>
      </c>
      <c r="AQ120">
        <v>0.017966408114636512</v>
      </c>
      <c r="AR120">
        <v>3.3982129306060918</v>
      </c>
      <c r="AT120">
        <v>0.086074549</v>
      </c>
      <c r="AU120">
        <v>0.055194556</v>
      </c>
      <c r="AV120">
        <v>0.00764897</v>
      </c>
      <c r="AW120">
        <v>0.00784127</v>
      </c>
      <c r="AX120">
        <v>0.0839514516769395</v>
      </c>
      <c r="AY120">
        <v>0.0645643170153332</v>
      </c>
      <c r="AZ120">
        <v>0.0060135132107099</v>
      </c>
      <c r="BA120">
        <v>0.00654991672985863</v>
      </c>
      <c r="BB120">
        <f t="shared" si="7"/>
        <v>0.02497509405892462</v>
      </c>
      <c r="BC120">
        <f t="shared" si="8"/>
        <v>-0.15679756476229612</v>
      </c>
      <c r="BD120">
        <f t="shared" si="9"/>
        <v>0.24056185964251053</v>
      </c>
      <c r="BE120">
        <f t="shared" si="10"/>
        <v>0.17994847447163753</v>
      </c>
      <c r="BJ120">
        <f t="shared" si="11"/>
        <v>0.1814828185522185</v>
      </c>
    </row>
    <row r="121" spans="1:62" ht="12.75">
      <c r="A121">
        <v>198104</v>
      </c>
      <c r="B121">
        <v>1981</v>
      </c>
      <c r="C121">
        <v>4</v>
      </c>
      <c r="E121">
        <v>58.068</v>
      </c>
      <c r="F121" s="12">
        <v>230.903</v>
      </c>
      <c r="G121">
        <v>10163.05</v>
      </c>
      <c r="I121" s="12">
        <v>80.826853783425</v>
      </c>
      <c r="J121">
        <f t="shared" si="6"/>
        <v>2.7219563832580054</v>
      </c>
      <c r="K121">
        <v>2.9412707024027616</v>
      </c>
      <c r="L121" s="12"/>
      <c r="M121">
        <v>6.342346343329268</v>
      </c>
      <c r="N121">
        <v>6.389462893118517</v>
      </c>
      <c r="P121">
        <v>6285.172736538543</v>
      </c>
      <c r="Q121">
        <v>4366.72315465717</v>
      </c>
      <c r="S121" s="13">
        <v>263028</v>
      </c>
      <c r="T121" s="13">
        <v>169619</v>
      </c>
      <c r="U121" s="13">
        <v>118587.53326036093</v>
      </c>
      <c r="V121" s="13">
        <v>64630</v>
      </c>
      <c r="W121" s="13">
        <v>531721</v>
      </c>
      <c r="X121" s="13">
        <v>45680</v>
      </c>
      <c r="Y121" s="13">
        <v>275240.69978673797</v>
      </c>
      <c r="Z121" s="13">
        <v>16470</v>
      </c>
      <c r="AA121" s="13"/>
      <c r="AB121" s="13">
        <v>26492</v>
      </c>
      <c r="AC121" s="13">
        <v>5333</v>
      </c>
      <c r="AD121" s="13">
        <v>11251</v>
      </c>
      <c r="AE121" s="13">
        <v>442</v>
      </c>
      <c r="AF121" s="13">
        <v>45225</v>
      </c>
      <c r="AG121" s="13">
        <v>2852</v>
      </c>
      <c r="AH121" s="13">
        <v>1004</v>
      </c>
      <c r="AI121" s="13">
        <v>114</v>
      </c>
      <c r="AK121">
        <v>10.796063656776884</v>
      </c>
      <c r="AL121">
        <v>7.362473974359212</v>
      </c>
      <c r="AM121">
        <v>7.568731963679238</v>
      </c>
      <c r="AN121">
        <v>4.020530282798347</v>
      </c>
      <c r="AO121">
        <v>6.701980068582161</v>
      </c>
      <c r="AP121">
        <v>4.818030521887304</v>
      </c>
      <c r="AQ121">
        <v>6.122038995363958</v>
      </c>
      <c r="AR121">
        <v>3.483176630527481</v>
      </c>
      <c r="AT121">
        <v>0.082920058</v>
      </c>
      <c r="AU121">
        <v>0.057610022</v>
      </c>
      <c r="AV121">
        <v>0.00749529</v>
      </c>
      <c r="AW121">
        <v>0.00785689</v>
      </c>
      <c r="AX121">
        <v>0.0846346121382661</v>
      </c>
      <c r="AY121">
        <v>0.0655460909127398</v>
      </c>
      <c r="AZ121">
        <v>0.00603538257899509</v>
      </c>
      <c r="BA121">
        <v>0.00658954359818724</v>
      </c>
      <c r="BB121">
        <f t="shared" si="7"/>
        <v>-0.020466322835732242</v>
      </c>
      <c r="BC121">
        <f t="shared" si="8"/>
        <v>-0.12905702761061733</v>
      </c>
      <c r="BD121">
        <f t="shared" si="9"/>
        <v>0.21663557735626515</v>
      </c>
      <c r="BE121">
        <f t="shared" si="10"/>
        <v>0.17590676444931486</v>
      </c>
      <c r="BJ121">
        <f t="shared" si="11"/>
        <v>0.10254044097215612</v>
      </c>
    </row>
    <row r="122" spans="1:62" ht="12.75">
      <c r="A122">
        <v>198201</v>
      </c>
      <c r="B122">
        <v>1982</v>
      </c>
      <c r="C122">
        <v>1</v>
      </c>
      <c r="E122">
        <v>58.803</v>
      </c>
      <c r="F122" s="12">
        <v>231.395</v>
      </c>
      <c r="G122">
        <v>10256.35</v>
      </c>
      <c r="I122" s="12">
        <v>75.8903133903134</v>
      </c>
      <c r="J122">
        <f t="shared" si="6"/>
        <v>-6.302020617517723</v>
      </c>
      <c r="K122">
        <v>-8.548740327316539</v>
      </c>
      <c r="L122" s="12"/>
      <c r="M122">
        <v>6.289166992931335</v>
      </c>
      <c r="N122">
        <v>6.34327011504349</v>
      </c>
      <c r="P122">
        <v>6395.063622985076</v>
      </c>
      <c r="Q122">
        <v>4552.48469017492</v>
      </c>
      <c r="S122" s="13">
        <v>287002</v>
      </c>
      <c r="T122" s="13">
        <v>172349.19430989545</v>
      </c>
      <c r="U122" s="13">
        <v>113356.57693982596</v>
      </c>
      <c r="V122" s="13">
        <v>59936.08200734394</v>
      </c>
      <c r="W122" s="13">
        <v>572083</v>
      </c>
      <c r="X122" s="13">
        <v>46183.09079993366</v>
      </c>
      <c r="Y122" s="13">
        <v>251786.9515681133</v>
      </c>
      <c r="Z122" s="13">
        <v>14658.37046425565</v>
      </c>
      <c r="AA122" s="13"/>
      <c r="AB122" s="13">
        <v>23974</v>
      </c>
      <c r="AC122" s="13">
        <v>221</v>
      </c>
      <c r="AD122" s="13">
        <v>2136</v>
      </c>
      <c r="AE122" s="13">
        <v>891</v>
      </c>
      <c r="AF122" s="13">
        <v>40362</v>
      </c>
      <c r="AG122" s="13">
        <v>825</v>
      </c>
      <c r="AH122" s="13">
        <v>-3626</v>
      </c>
      <c r="AI122" s="13">
        <v>-197</v>
      </c>
      <c r="AK122">
        <v>-7.624604017164108</v>
      </c>
      <c r="AL122">
        <v>-8.956621590313835</v>
      </c>
      <c r="AM122">
        <v>2.025204567666215</v>
      </c>
      <c r="AN122">
        <v>1.129312588591562</v>
      </c>
      <c r="AO122">
        <v>-7.588815727367281</v>
      </c>
      <c r="AP122">
        <v>-5.455573640219598</v>
      </c>
      <c r="AQ122">
        <v>4.794368447398378</v>
      </c>
      <c r="AR122">
        <v>2.593229644061911</v>
      </c>
      <c r="AT122">
        <v>0.084840944</v>
      </c>
      <c r="AU122">
        <v>0.060396131</v>
      </c>
      <c r="AV122">
        <v>0.00714679</v>
      </c>
      <c r="AW122">
        <v>0.00754411</v>
      </c>
      <c r="AX122">
        <v>0.0853277075040254</v>
      </c>
      <c r="AY122">
        <v>0.0665457587787295</v>
      </c>
      <c r="AZ122">
        <v>0.00605695561039241</v>
      </c>
      <c r="BA122">
        <v>0.00662895213534134</v>
      </c>
      <c r="BB122">
        <f t="shared" si="7"/>
        <v>-0.005720969489377836</v>
      </c>
      <c r="BC122">
        <f t="shared" si="8"/>
        <v>-0.09696476636631246</v>
      </c>
      <c r="BD122">
        <f t="shared" si="9"/>
        <v>0.16545600552211148</v>
      </c>
      <c r="BE122">
        <f t="shared" si="10"/>
        <v>0.12932038361033182</v>
      </c>
      <c r="BJ122">
        <f t="shared" si="11"/>
        <v>0.09107402168603318</v>
      </c>
    </row>
    <row r="123" spans="1:62" ht="12.75">
      <c r="A123">
        <v>198202</v>
      </c>
      <c r="B123">
        <v>1982</v>
      </c>
      <c r="C123">
        <v>2</v>
      </c>
      <c r="E123">
        <v>59.365</v>
      </c>
      <c r="F123" s="12">
        <v>231.906</v>
      </c>
      <c r="G123">
        <v>10361.3</v>
      </c>
      <c r="I123" s="12">
        <v>72.86715677893658</v>
      </c>
      <c r="J123">
        <f t="shared" si="6"/>
        <v>-4.065103973737876</v>
      </c>
      <c r="K123">
        <v>-4.24106830279441</v>
      </c>
      <c r="L123" s="12"/>
      <c r="M123">
        <v>6.282552049328236</v>
      </c>
      <c r="N123">
        <v>6.297372125220488</v>
      </c>
      <c r="P123">
        <v>6469.283310459153</v>
      </c>
      <c r="Q123">
        <v>4702.550824323251</v>
      </c>
      <c r="S123" s="13">
        <v>316563</v>
      </c>
      <c r="T123" s="13">
        <v>177005.71817684078</v>
      </c>
      <c r="U123" s="13">
        <v>114921.09650712291</v>
      </c>
      <c r="V123" s="13">
        <v>59623.04527353492</v>
      </c>
      <c r="W123" s="13">
        <v>615436</v>
      </c>
      <c r="X123" s="13">
        <v>46218.410486629065</v>
      </c>
      <c r="Y123" s="13">
        <v>235016.973328617</v>
      </c>
      <c r="Z123" s="13">
        <v>13614.298764197787</v>
      </c>
      <c r="AA123" s="13"/>
      <c r="AB123" s="13">
        <v>29561</v>
      </c>
      <c r="AC123" s="13">
        <v>1809</v>
      </c>
      <c r="AD123" s="13">
        <v>3275</v>
      </c>
      <c r="AE123" s="13">
        <v>945</v>
      </c>
      <c r="AF123" s="13">
        <v>43353</v>
      </c>
      <c r="AG123" s="13">
        <v>357</v>
      </c>
      <c r="AH123" s="13">
        <v>200</v>
      </c>
      <c r="AI123" s="13">
        <v>114</v>
      </c>
      <c r="AK123">
        <v>-6.168963289355464</v>
      </c>
      <c r="AL123">
        <v>-7.263593145798305</v>
      </c>
      <c r="AM123">
        <v>2.2787088577994727</v>
      </c>
      <c r="AN123">
        <v>2.4194799534442195</v>
      </c>
      <c r="AO123">
        <v>-0.5618809176558013</v>
      </c>
      <c r="AP123">
        <v>-0.4039342676685118</v>
      </c>
      <c r="AQ123">
        <v>4.974720298878314</v>
      </c>
      <c r="AR123">
        <v>2.9423535704160857</v>
      </c>
      <c r="AT123">
        <v>0.085957619</v>
      </c>
      <c r="AU123">
        <v>0.062482976</v>
      </c>
      <c r="AV123">
        <v>0.00711059</v>
      </c>
      <c r="AW123">
        <v>0.00721676</v>
      </c>
      <c r="AX123">
        <v>0.0860307864792316</v>
      </c>
      <c r="AY123">
        <v>0.0675636060504674</v>
      </c>
      <c r="AZ123">
        <v>0.00607823497272636</v>
      </c>
      <c r="BA123">
        <v>0.0066681388435674</v>
      </c>
      <c r="BB123">
        <f t="shared" si="7"/>
        <v>-0.0008508420488202439</v>
      </c>
      <c r="BC123">
        <f t="shared" si="8"/>
        <v>-0.07817533040105662</v>
      </c>
      <c r="BD123">
        <f t="shared" si="9"/>
        <v>0.15687086879396084</v>
      </c>
      <c r="BE123">
        <f t="shared" si="10"/>
        <v>0.07906531167976105</v>
      </c>
      <c r="BJ123">
        <f t="shared" si="11"/>
        <v>0.12782095985230804</v>
      </c>
    </row>
    <row r="124" spans="1:62" ht="12.75">
      <c r="A124">
        <v>198203</v>
      </c>
      <c r="B124">
        <v>1982</v>
      </c>
      <c r="C124">
        <v>3</v>
      </c>
      <c r="E124">
        <v>60.294</v>
      </c>
      <c r="F124" s="12">
        <v>232.498</v>
      </c>
      <c r="G124">
        <v>10600.99</v>
      </c>
      <c r="I124" s="12">
        <v>71.30667558976074</v>
      </c>
      <c r="J124">
        <f t="shared" si="6"/>
        <v>-2.164806338122851</v>
      </c>
      <c r="K124">
        <v>-0.5902723978477401</v>
      </c>
      <c r="L124" s="12"/>
      <c r="M124">
        <v>6.211876895075242</v>
      </c>
      <c r="N124">
        <v>6.312828564406611</v>
      </c>
      <c r="P124">
        <v>6735.739712393584</v>
      </c>
      <c r="Q124">
        <v>4979.9983802752695</v>
      </c>
      <c r="S124" s="13">
        <v>325856</v>
      </c>
      <c r="T124" s="13">
        <v>184636.7127533464</v>
      </c>
      <c r="U124" s="13">
        <v>125981.92150128508</v>
      </c>
      <c r="V124" s="13">
        <v>65901.21240615888</v>
      </c>
      <c r="W124" s="13">
        <v>636514</v>
      </c>
      <c r="X124" s="13">
        <v>50091.53528707965</v>
      </c>
      <c r="Y124" s="13">
        <v>245515.54540212775</v>
      </c>
      <c r="Z124" s="13">
        <v>13969.701576299674</v>
      </c>
      <c r="AA124" s="13"/>
      <c r="AB124" s="13">
        <v>9293</v>
      </c>
      <c r="AC124" s="13">
        <v>6123</v>
      </c>
      <c r="AD124" s="13">
        <v>2913</v>
      </c>
      <c r="AE124" s="13">
        <v>398</v>
      </c>
      <c r="AF124" s="13">
        <v>21078</v>
      </c>
      <c r="AG124" s="13">
        <v>3253</v>
      </c>
      <c r="AH124" s="13">
        <v>-188</v>
      </c>
      <c r="AI124" s="13">
        <v>144</v>
      </c>
      <c r="AK124">
        <v>4.176379801156033</v>
      </c>
      <c r="AL124">
        <v>7.853550396841522</v>
      </c>
      <c r="AM124">
        <v>4.198906204017719</v>
      </c>
      <c r="AN124">
        <v>2.0664047064399353</v>
      </c>
      <c r="AO124">
        <v>10.901057657297612</v>
      </c>
      <c r="AP124">
        <v>7.8367330216224325</v>
      </c>
      <c r="AQ124">
        <v>4.091892703231037</v>
      </c>
      <c r="AR124">
        <v>2.85775865443527</v>
      </c>
      <c r="AT124">
        <v>0.089070151</v>
      </c>
      <c r="AU124">
        <v>0.06585308</v>
      </c>
      <c r="AV124">
        <v>0.00659372</v>
      </c>
      <c r="AW124">
        <v>0.00729413</v>
      </c>
      <c r="AX124">
        <v>0.0867438969251445</v>
      </c>
      <c r="AY124">
        <v>0.0685999186528897</v>
      </c>
      <c r="AZ124">
        <v>0.00609922388548938</v>
      </c>
      <c r="BA124">
        <v>0.00670710066949568</v>
      </c>
      <c r="BB124">
        <f t="shared" si="7"/>
        <v>0.026464208833958835</v>
      </c>
      <c r="BC124">
        <f t="shared" si="8"/>
        <v>-0.04086514884886494</v>
      </c>
      <c r="BD124">
        <f t="shared" si="9"/>
        <v>0.07795614970534182</v>
      </c>
      <c r="BE124">
        <f t="shared" si="10"/>
        <v>0.08390314847464264</v>
      </c>
      <c r="BJ124">
        <f t="shared" si="11"/>
        <v>0.03881992750193536</v>
      </c>
    </row>
    <row r="125" spans="1:62" ht="12.75">
      <c r="A125">
        <v>198204</v>
      </c>
      <c r="B125">
        <v>1982</v>
      </c>
      <c r="C125">
        <v>4</v>
      </c>
      <c r="E125">
        <v>60.972</v>
      </c>
      <c r="F125" s="12">
        <v>233.074</v>
      </c>
      <c r="G125">
        <v>10904.06</v>
      </c>
      <c r="I125" s="12">
        <v>72.58792472111045</v>
      </c>
      <c r="J125">
        <f t="shared" si="6"/>
        <v>1.7808632019118489</v>
      </c>
      <c r="K125">
        <v>1.7130839570074947</v>
      </c>
      <c r="L125" s="12"/>
      <c r="M125">
        <v>6.1457216228853255</v>
      </c>
      <c r="N125">
        <v>6.251496677562863</v>
      </c>
      <c r="P125">
        <v>7054.993478940773</v>
      </c>
      <c r="Q125">
        <v>5195.4262599417525</v>
      </c>
      <c r="S125" s="13">
        <v>325418</v>
      </c>
      <c r="T125" s="13">
        <v>180910</v>
      </c>
      <c r="U125" s="13">
        <v>145499.39860846443</v>
      </c>
      <c r="V125" s="13">
        <v>88324</v>
      </c>
      <c r="W125" s="13">
        <v>660331</v>
      </c>
      <c r="X125" s="13">
        <v>56604</v>
      </c>
      <c r="Y125" s="13">
        <v>268276.2716134606</v>
      </c>
      <c r="Z125" s="13">
        <v>17442</v>
      </c>
      <c r="AA125" s="13"/>
      <c r="AB125" s="13">
        <v>3280</v>
      </c>
      <c r="AC125" s="13">
        <v>6041</v>
      </c>
      <c r="AD125" s="13">
        <v>4310</v>
      </c>
      <c r="AE125" s="13">
        <v>1419</v>
      </c>
      <c r="AF125" s="13">
        <v>17800</v>
      </c>
      <c r="AG125" s="13">
        <v>2181</v>
      </c>
      <c r="AH125" s="13">
        <v>919</v>
      </c>
      <c r="AI125" s="13">
        <v>1307</v>
      </c>
      <c r="AK125">
        <v>13.586403705746749</v>
      </c>
      <c r="AL125">
        <v>10.878494601623373</v>
      </c>
      <c r="AM125">
        <v>12.729952740298337</v>
      </c>
      <c r="AN125">
        <v>3.2644196294322296</v>
      </c>
      <c r="AO125">
        <v>16.76244996821639</v>
      </c>
      <c r="AP125">
        <v>12.050467882928375</v>
      </c>
      <c r="AQ125">
        <v>13.918064835926753</v>
      </c>
      <c r="AR125">
        <v>1.9702795106072535</v>
      </c>
      <c r="AT125">
        <v>0.091945961</v>
      </c>
      <c r="AU125">
        <v>0.067710687</v>
      </c>
      <c r="AV125">
        <v>0.0060826</v>
      </c>
      <c r="AW125">
        <v>0.00676124</v>
      </c>
      <c r="AX125">
        <v>0.0874670859595318</v>
      </c>
      <c r="AY125">
        <v>0.069654983303954</v>
      </c>
      <c r="AZ125">
        <v>0.00611992610301641</v>
      </c>
      <c r="BA125">
        <v>0.00674583487408798</v>
      </c>
      <c r="BB125">
        <f t="shared" si="7"/>
        <v>0.04993846190380724</v>
      </c>
      <c r="BC125">
        <f t="shared" si="8"/>
        <v>-0.028310219803989067</v>
      </c>
      <c r="BD125">
        <f t="shared" si="9"/>
        <v>-0.0061177856321164015</v>
      </c>
      <c r="BE125">
        <f t="shared" si="10"/>
        <v>0.0022810464493989713</v>
      </c>
      <c r="BJ125">
        <f t="shared" si="11"/>
        <v>0.055087496269900296</v>
      </c>
    </row>
    <row r="126" spans="1:62" ht="12.75">
      <c r="A126">
        <v>198301</v>
      </c>
      <c r="B126">
        <v>1983</v>
      </c>
      <c r="C126">
        <v>1</v>
      </c>
      <c r="E126">
        <v>61.498</v>
      </c>
      <c r="F126" s="12">
        <v>233.546</v>
      </c>
      <c r="G126">
        <v>11249.95</v>
      </c>
      <c r="I126" s="12">
        <v>72.04800946665539</v>
      </c>
      <c r="J126">
        <f t="shared" si="6"/>
        <v>-0.7465886888581885</v>
      </c>
      <c r="K126">
        <v>-4.433694935983752</v>
      </c>
      <c r="L126" s="12"/>
      <c r="M126">
        <v>6.155258586664216</v>
      </c>
      <c r="N126">
        <v>6.242239178793837</v>
      </c>
      <c r="P126">
        <v>7220.93905697298</v>
      </c>
      <c r="Q126">
        <v>5373.758153791172</v>
      </c>
      <c r="S126" s="13">
        <v>332385</v>
      </c>
      <c r="T126" s="13">
        <v>188781.66118506104</v>
      </c>
      <c r="U126" s="13">
        <v>155870.22511141715</v>
      </c>
      <c r="V126" s="13">
        <v>98668.14220705349</v>
      </c>
      <c r="W126" s="13">
        <v>686899</v>
      </c>
      <c r="X126" s="13">
        <v>57286.40842233684</v>
      </c>
      <c r="Y126" s="13">
        <v>282344.1998105823</v>
      </c>
      <c r="Z126" s="13">
        <v>19689.84463330491</v>
      </c>
      <c r="AA126" s="13"/>
      <c r="AB126" s="13">
        <v>6967</v>
      </c>
      <c r="AC126" s="13">
        <v>5438</v>
      </c>
      <c r="AD126" s="13">
        <v>1208</v>
      </c>
      <c r="AE126" s="13">
        <v>2607</v>
      </c>
      <c r="AF126" s="13">
        <v>26568</v>
      </c>
      <c r="AG126" s="13">
        <v>587</v>
      </c>
      <c r="AH126" s="13">
        <v>1639</v>
      </c>
      <c r="AI126" s="13">
        <v>962</v>
      </c>
      <c r="AK126">
        <v>8.058367956667556</v>
      </c>
      <c r="AL126">
        <v>5.306731878551293</v>
      </c>
      <c r="AM126">
        <v>2.4371399272114127</v>
      </c>
      <c r="AN126">
        <v>1.4756318867980573</v>
      </c>
      <c r="AO126">
        <v>9.54530283431768</v>
      </c>
      <c r="AP126">
        <v>6.862085521858215</v>
      </c>
      <c r="AQ126">
        <v>3.791627871087228</v>
      </c>
      <c r="AR126">
        <v>1.928655229416352</v>
      </c>
      <c r="AT126">
        <v>0.09218845</v>
      </c>
      <c r="AU126">
        <v>0.068605819</v>
      </c>
      <c r="AV126">
        <v>0.00601558</v>
      </c>
      <c r="AW126">
        <v>0.00656225</v>
      </c>
      <c r="AX126">
        <v>0.0882004008890329</v>
      </c>
      <c r="AY126">
        <v>0.0707290884015465</v>
      </c>
      <c r="AZ126">
        <v>0.00614034571697559</v>
      </c>
      <c r="BA126">
        <v>0.00678433905325776</v>
      </c>
      <c r="BB126">
        <f t="shared" si="7"/>
        <v>0.04422334333624134</v>
      </c>
      <c r="BC126">
        <f t="shared" si="8"/>
        <v>-0.03047956633039295</v>
      </c>
      <c r="BD126">
        <f t="shared" si="9"/>
        <v>-0.020528275889642345</v>
      </c>
      <c r="BE126">
        <f t="shared" si="10"/>
        <v>-0.0332833436560831</v>
      </c>
      <c r="BJ126">
        <f t="shared" si="11"/>
        <v>0.07657049581945771</v>
      </c>
    </row>
    <row r="127" spans="1:62" ht="12.75">
      <c r="A127">
        <v>198302</v>
      </c>
      <c r="B127">
        <v>1983</v>
      </c>
      <c r="C127">
        <v>2</v>
      </c>
      <c r="E127">
        <v>62.063</v>
      </c>
      <c r="F127" s="12">
        <v>234.028</v>
      </c>
      <c r="G127">
        <v>11564.8</v>
      </c>
      <c r="I127" s="12">
        <v>70.67407345991211</v>
      </c>
      <c r="J127">
        <f t="shared" si="6"/>
        <v>-1.9253901329580017</v>
      </c>
      <c r="K127">
        <v>-0.20759734047114414</v>
      </c>
      <c r="L127" s="12"/>
      <c r="M127">
        <v>6.150678953467037</v>
      </c>
      <c r="N127">
        <v>6.3050917221439144</v>
      </c>
      <c r="P127">
        <v>7512.435299087206</v>
      </c>
      <c r="Q127">
        <v>5603.512411383068</v>
      </c>
      <c r="S127" s="13">
        <v>338838</v>
      </c>
      <c r="T127" s="13">
        <v>198542.5220053626</v>
      </c>
      <c r="U127" s="13">
        <v>170546.72636675843</v>
      </c>
      <c r="V127" s="13">
        <v>109574.7778924409</v>
      </c>
      <c r="W127" s="13">
        <v>685201</v>
      </c>
      <c r="X127" s="13">
        <v>58951.65732931792</v>
      </c>
      <c r="Y127" s="13">
        <v>306092.4986136264</v>
      </c>
      <c r="Z127" s="13">
        <v>23043.988856569886</v>
      </c>
      <c r="AA127" s="13"/>
      <c r="AB127" s="13">
        <v>6453</v>
      </c>
      <c r="AC127" s="13">
        <v>5451</v>
      </c>
      <c r="AD127" s="13">
        <v>3578</v>
      </c>
      <c r="AE127" s="13">
        <v>1134</v>
      </c>
      <c r="AF127" s="13">
        <v>-1698</v>
      </c>
      <c r="AG127" s="13">
        <v>1052</v>
      </c>
      <c r="AH127" s="13">
        <v>2848</v>
      </c>
      <c r="AI127" s="13">
        <v>1761</v>
      </c>
      <c r="AK127">
        <v>8.533431208414703</v>
      </c>
      <c r="AL127">
        <v>8.522526635630689</v>
      </c>
      <c r="AM127">
        <v>3.3526879536919227</v>
      </c>
      <c r="AN127">
        <v>1.7603059854129022</v>
      </c>
      <c r="AO127">
        <v>10.527261734389988</v>
      </c>
      <c r="AP127">
        <v>7.56801241262382</v>
      </c>
      <c r="AQ127">
        <v>4.657910408274572</v>
      </c>
      <c r="AR127">
        <v>1.9933742004713293</v>
      </c>
      <c r="AT127">
        <v>0.094350282</v>
      </c>
      <c r="AU127">
        <v>0.070375711</v>
      </c>
      <c r="AV127">
        <v>0.00589072</v>
      </c>
      <c r="AW127">
        <v>0.00687431</v>
      </c>
      <c r="AX127">
        <v>0.0889438900485596</v>
      </c>
      <c r="AY127">
        <v>0.0718225242586893</v>
      </c>
      <c r="AZ127">
        <v>0.00616048694136049</v>
      </c>
      <c r="BA127">
        <v>0.0068226109130098</v>
      </c>
      <c r="BB127">
        <f t="shared" si="7"/>
        <v>0.0590085386582353</v>
      </c>
      <c r="BC127">
        <f t="shared" si="8"/>
        <v>-0.02034994576794036</v>
      </c>
      <c r="BD127">
        <f t="shared" si="9"/>
        <v>-0.04477759206413445</v>
      </c>
      <c r="BE127">
        <f t="shared" si="10"/>
        <v>0.007549044465918975</v>
      </c>
      <c r="BJ127">
        <f t="shared" si="11"/>
        <v>0.012373227816026431</v>
      </c>
    </row>
    <row r="128" spans="1:62" ht="12.75">
      <c r="A128">
        <v>198303</v>
      </c>
      <c r="B128">
        <v>1983</v>
      </c>
      <c r="C128">
        <v>3</v>
      </c>
      <c r="E128">
        <v>62.88</v>
      </c>
      <c r="F128" s="12">
        <v>234.603</v>
      </c>
      <c r="G128">
        <v>11682.36</v>
      </c>
      <c r="I128" s="12">
        <v>69.18269620972325</v>
      </c>
      <c r="J128">
        <f t="shared" si="6"/>
        <v>-2.132801704142512</v>
      </c>
      <c r="K128">
        <v>-1.5704981811243361</v>
      </c>
      <c r="L128" s="12"/>
      <c r="M128">
        <v>6.155848511357331</v>
      </c>
      <c r="N128">
        <v>6.366404180331363</v>
      </c>
      <c r="P128">
        <v>7429.221870582058</v>
      </c>
      <c r="Q128">
        <v>5530.341971502571</v>
      </c>
      <c r="S128" s="13">
        <v>353851</v>
      </c>
      <c r="T128" s="13">
        <v>186172.99565810477</v>
      </c>
      <c r="U128" s="13">
        <v>173162.91996930365</v>
      </c>
      <c r="V128" s="13">
        <v>109118.09764200618</v>
      </c>
      <c r="W128" s="13">
        <v>691259</v>
      </c>
      <c r="X128" s="13">
        <v>56853.620658681946</v>
      </c>
      <c r="Y128" s="13">
        <v>313309.87806170364</v>
      </c>
      <c r="Z128" s="13">
        <v>24372.17525103205</v>
      </c>
      <c r="AA128" s="13"/>
      <c r="AB128" s="13">
        <v>15013</v>
      </c>
      <c r="AC128" s="13">
        <v>475</v>
      </c>
      <c r="AD128" s="13">
        <v>4104</v>
      </c>
      <c r="AE128" s="13">
        <v>873</v>
      </c>
      <c r="AF128" s="13">
        <v>6058</v>
      </c>
      <c r="AG128" s="13">
        <v>553</v>
      </c>
      <c r="AH128" s="13">
        <v>5134</v>
      </c>
      <c r="AI128" s="13">
        <v>755</v>
      </c>
      <c r="AK128">
        <v>2.128392892431772</v>
      </c>
      <c r="AL128">
        <v>1.2141287650692363</v>
      </c>
      <c r="AM128">
        <v>-2.452300947936069</v>
      </c>
      <c r="AN128">
        <v>1.9205917283063798</v>
      </c>
      <c r="AO128">
        <v>-0.1334796127054224</v>
      </c>
      <c r="AP128">
        <v>-0.0959580365031546</v>
      </c>
      <c r="AQ128">
        <v>-4.602092466602943</v>
      </c>
      <c r="AR128">
        <v>2.113123876742189</v>
      </c>
      <c r="AT128">
        <v>0.093812096</v>
      </c>
      <c r="AU128">
        <v>0.069834093</v>
      </c>
      <c r="AV128">
        <v>0.00595342</v>
      </c>
      <c r="AW128">
        <v>0.00734869</v>
      </c>
      <c r="AX128">
        <v>0.0896976025943406</v>
      </c>
      <c r="AY128">
        <v>0.0729355829174742</v>
      </c>
      <c r="AZ128">
        <v>0.0061803540725666</v>
      </c>
      <c r="BA128">
        <v>0.00686064816831072</v>
      </c>
      <c r="BB128">
        <f t="shared" si="7"/>
        <v>0.044849761144897915</v>
      </c>
      <c r="BC128">
        <f t="shared" si="8"/>
        <v>-0.04345429687700042</v>
      </c>
      <c r="BD128">
        <f t="shared" si="9"/>
        <v>-0.03740971877891397</v>
      </c>
      <c r="BE128">
        <f t="shared" si="10"/>
        <v>0.06872014359630363</v>
      </c>
      <c r="BJ128">
        <f t="shared" si="11"/>
        <v>-0.04226264329728442</v>
      </c>
    </row>
    <row r="129" spans="1:62" ht="12.75">
      <c r="A129">
        <v>198304</v>
      </c>
      <c r="B129">
        <v>1983</v>
      </c>
      <c r="C129">
        <v>4</v>
      </c>
      <c r="E129">
        <v>63.303</v>
      </c>
      <c r="F129" s="12">
        <v>235.153</v>
      </c>
      <c r="G129">
        <v>11746.15</v>
      </c>
      <c r="I129" s="12">
        <v>68.55947880640232</v>
      </c>
      <c r="J129">
        <f t="shared" si="6"/>
        <v>-0.9049104328269257</v>
      </c>
      <c r="K129">
        <v>-2.097800296459442</v>
      </c>
      <c r="L129" s="12"/>
      <c r="M129">
        <v>6.176549531728542</v>
      </c>
      <c r="N129">
        <v>6.3989950027351705</v>
      </c>
      <c r="P129">
        <v>8039.215129443685</v>
      </c>
      <c r="Q129">
        <v>5855.634791480655</v>
      </c>
      <c r="S129" s="13">
        <v>416606</v>
      </c>
      <c r="T129" s="13">
        <v>192800</v>
      </c>
      <c r="U129" s="13">
        <v>173789.37488326855</v>
      </c>
      <c r="V129" s="13">
        <v>109555</v>
      </c>
      <c r="W129" s="13">
        <v>770608</v>
      </c>
      <c r="X129" s="13">
        <v>58569</v>
      </c>
      <c r="Y129" s="13">
        <v>336652.7498931269</v>
      </c>
      <c r="Z129" s="13">
        <v>26154</v>
      </c>
      <c r="AA129" s="13"/>
      <c r="AB129" s="13">
        <v>28338</v>
      </c>
      <c r="AC129" s="13">
        <v>5193</v>
      </c>
      <c r="AD129" s="13">
        <v>1481</v>
      </c>
      <c r="AE129" s="13">
        <v>380</v>
      </c>
      <c r="AF129" s="13">
        <v>16155</v>
      </c>
      <c r="AG129" s="13">
        <v>889</v>
      </c>
      <c r="AH129" s="13">
        <v>2907</v>
      </c>
      <c r="AI129" s="13">
        <v>204</v>
      </c>
      <c r="AK129">
        <v>4.57941545423624</v>
      </c>
      <c r="AL129">
        <v>3.83942275719822</v>
      </c>
      <c r="AM129">
        <v>3.1446993501633553</v>
      </c>
      <c r="AN129">
        <v>2.002756955008845</v>
      </c>
      <c r="AO129">
        <v>0.39990552006763347</v>
      </c>
      <c r="AP129">
        <v>0.2874907089905281</v>
      </c>
      <c r="AQ129">
        <v>3.8747311701821814</v>
      </c>
      <c r="AR129">
        <v>2.165907666488664</v>
      </c>
      <c r="AT129">
        <v>0.101880935</v>
      </c>
      <c r="AU129">
        <v>0.074208432</v>
      </c>
      <c r="AV129">
        <v>0.00609987</v>
      </c>
      <c r="AW129">
        <v>0.00761952</v>
      </c>
      <c r="AX129">
        <v>0.090461589060597</v>
      </c>
      <c r="AY129">
        <v>0.0740685583289474</v>
      </c>
      <c r="AZ129">
        <v>0.00619995142336113</v>
      </c>
      <c r="BA129">
        <v>0.0068984486581402</v>
      </c>
      <c r="BB129">
        <f t="shared" si="7"/>
        <v>0.11887949719261304</v>
      </c>
      <c r="BC129">
        <f t="shared" si="8"/>
        <v>0.0018866543248807766</v>
      </c>
      <c r="BD129">
        <f t="shared" si="9"/>
        <v>-0.016273997601835788</v>
      </c>
      <c r="BE129">
        <f t="shared" si="10"/>
        <v>0.09941682141740138</v>
      </c>
      <c r="BJ129">
        <f t="shared" si="11"/>
        <v>-0.025957135731182454</v>
      </c>
    </row>
    <row r="130" spans="1:62" ht="12.75">
      <c r="A130">
        <v>198401</v>
      </c>
      <c r="B130">
        <v>1984</v>
      </c>
      <c r="C130">
        <v>1</v>
      </c>
      <c r="E130">
        <v>63.978</v>
      </c>
      <c r="F130" s="12">
        <v>235.605</v>
      </c>
      <c r="G130">
        <v>11894.33</v>
      </c>
      <c r="I130" s="12">
        <v>70.21995222011698</v>
      </c>
      <c r="J130">
        <f t="shared" si="6"/>
        <v>2.393081805513376</v>
      </c>
      <c r="K130">
        <v>0.5779178756729035</v>
      </c>
      <c r="L130" s="12"/>
      <c r="M130">
        <v>6.1861077646402025</v>
      </c>
      <c r="N130">
        <v>6.4669404952464085</v>
      </c>
      <c r="P130">
        <v>8071.425357128625</v>
      </c>
      <c r="Q130">
        <v>5982.970148627418</v>
      </c>
      <c r="S130" s="13">
        <v>432631</v>
      </c>
      <c r="T130" s="13">
        <v>195525.97036433898</v>
      </c>
      <c r="U130" s="13">
        <v>174233.6762694231</v>
      </c>
      <c r="V130" s="13">
        <v>106060.55387133936</v>
      </c>
      <c r="W130" s="13">
        <v>777987</v>
      </c>
      <c r="X130" s="13">
        <v>58749.44908922778</v>
      </c>
      <c r="Y130" s="13">
        <v>335652.2627032842</v>
      </c>
      <c r="Z130" s="13">
        <v>27783.550820234585</v>
      </c>
      <c r="AA130" s="13"/>
      <c r="AB130" s="13">
        <v>16025</v>
      </c>
      <c r="AC130" s="13">
        <v>2094</v>
      </c>
      <c r="AD130" s="13">
        <v>4800</v>
      </c>
      <c r="AE130" s="13">
        <v>325</v>
      </c>
      <c r="AF130" s="13">
        <v>7379</v>
      </c>
      <c r="AG130" s="13">
        <v>-313</v>
      </c>
      <c r="AH130" s="13">
        <v>2617</v>
      </c>
      <c r="AI130" s="13">
        <v>-445</v>
      </c>
      <c r="AK130">
        <v>9.702672213634601</v>
      </c>
      <c r="AL130">
        <v>1.0089580053894465</v>
      </c>
      <c r="AM130">
        <v>3.398747231534707</v>
      </c>
      <c r="AN130">
        <v>2.5683495793088644</v>
      </c>
      <c r="AO130">
        <v>-2.42443192467019</v>
      </c>
      <c r="AP130">
        <v>-1.7429158087260814</v>
      </c>
      <c r="AQ130">
        <v>2.928422943169608</v>
      </c>
      <c r="AR130">
        <v>2.1452664103277677</v>
      </c>
      <c r="AT130">
        <v>0.102288171</v>
      </c>
      <c r="AU130">
        <v>0.075821438</v>
      </c>
      <c r="AV130">
        <v>0.0061584</v>
      </c>
      <c r="AW130">
        <v>0.00815515</v>
      </c>
      <c r="AX130">
        <v>0.0912359008460299</v>
      </c>
      <c r="AY130">
        <v>0.0752217455125696</v>
      </c>
      <c r="AZ130">
        <v>0.00621928333765573</v>
      </c>
      <c r="BA130">
        <v>0.0069360105231594</v>
      </c>
      <c r="BB130">
        <f t="shared" si="7"/>
        <v>0.11434556652520644</v>
      </c>
      <c r="BC130">
        <f t="shared" si="8"/>
        <v>0.007940717675765985</v>
      </c>
      <c r="BD130">
        <f t="shared" si="9"/>
        <v>-0.009837677539111134</v>
      </c>
      <c r="BE130">
        <f t="shared" si="10"/>
        <v>0.16192287287042628</v>
      </c>
      <c r="BJ130">
        <f t="shared" si="11"/>
        <v>-0.09668602294117493</v>
      </c>
    </row>
    <row r="131" spans="1:62" ht="12.75">
      <c r="A131">
        <v>198402</v>
      </c>
      <c r="B131">
        <v>1984</v>
      </c>
      <c r="C131">
        <v>2</v>
      </c>
      <c r="E131">
        <v>64.599</v>
      </c>
      <c r="F131" s="12">
        <v>236.082</v>
      </c>
      <c r="G131">
        <v>12054.72</v>
      </c>
      <c r="I131" s="12">
        <v>67.38872638153214</v>
      </c>
      <c r="J131">
        <f aca="true" t="shared" si="12" ref="J131:J194">LN(I131/I130)*100</f>
        <v>-4.115475074973822</v>
      </c>
      <c r="K131">
        <v>-5.744673058278944</v>
      </c>
      <c r="L131" s="12"/>
      <c r="M131">
        <v>6.20534202059309</v>
      </c>
      <c r="N131">
        <v>6.501836899742316</v>
      </c>
      <c r="P131">
        <v>7855.47572811666</v>
      </c>
      <c r="Q131">
        <v>5963.493629295991</v>
      </c>
      <c r="S131" s="13">
        <v>461092</v>
      </c>
      <c r="T131" s="13">
        <v>192770.02973394308</v>
      </c>
      <c r="U131" s="13">
        <v>178434.37987868686</v>
      </c>
      <c r="V131" s="13">
        <v>101388.79458482072</v>
      </c>
      <c r="W131" s="13">
        <v>800928</v>
      </c>
      <c r="X131" s="13">
        <v>56571.77892854378</v>
      </c>
      <c r="Y131" s="13">
        <v>314759.8438679837</v>
      </c>
      <c r="Z131" s="13">
        <v>25074.359705287334</v>
      </c>
      <c r="AA131" s="13"/>
      <c r="AB131" s="13">
        <v>28461</v>
      </c>
      <c r="AC131" s="13">
        <v>6277</v>
      </c>
      <c r="AD131" s="13">
        <v>8922</v>
      </c>
      <c r="AE131" s="13">
        <v>-674</v>
      </c>
      <c r="AF131" s="13">
        <v>22941</v>
      </c>
      <c r="AG131" s="13">
        <v>792</v>
      </c>
      <c r="AH131" s="13">
        <v>3098</v>
      </c>
      <c r="AI131" s="13">
        <v>-28</v>
      </c>
      <c r="AK131">
        <v>-10.213812455046922</v>
      </c>
      <c r="AL131">
        <v>-8.004216962229735</v>
      </c>
      <c r="AM131">
        <v>-3.1576767666496064</v>
      </c>
      <c r="AN131">
        <v>1.1528788014232734</v>
      </c>
      <c r="AO131">
        <v>-2.6015057047655428</v>
      </c>
      <c r="AP131">
        <v>-1.8702135428874813</v>
      </c>
      <c r="AQ131">
        <v>-2.2692433386238333</v>
      </c>
      <c r="AR131">
        <v>2.172784299732409</v>
      </c>
      <c r="AT131">
        <v>0.099381154</v>
      </c>
      <c r="AU131">
        <v>0.07544532</v>
      </c>
      <c r="AV131">
        <v>0.00626725</v>
      </c>
      <c r="AW131">
        <v>0.00843031</v>
      </c>
      <c r="AX131">
        <v>0.0920205930563207</v>
      </c>
      <c r="AY131">
        <v>0.0763954418196366</v>
      </c>
      <c r="AZ131">
        <v>0.00623835424150181</v>
      </c>
      <c r="BA131">
        <v>0.00697333230048573</v>
      </c>
      <c r="BB131">
        <f aca="true" t="shared" si="13" ref="BB131:BB194">LN(AT131)-LN(AX131)</f>
        <v>0.07695010853126805</v>
      </c>
      <c r="BC131">
        <f aca="true" t="shared" si="14" ref="BC131:BC194">LN(AU131)-LN(AY131)</f>
        <v>-0.012514876888932491</v>
      </c>
      <c r="BD131">
        <f aca="true" t="shared" si="15" ref="BD131:BD194">LN(AV131)-LN(AZ131)</f>
        <v>0.0046212576961535135</v>
      </c>
      <c r="BE131">
        <f aca="true" t="shared" si="16" ref="BE131:BE194">LN(AW131)-LN(BA131)</f>
        <v>0.1897403423511701</v>
      </c>
      <c r="BJ131">
        <f aca="true" t="shared" si="17" ref="BJ131:BJ194">BB131*ABS($BH$8)/ABS($BH$10)-BC131*ABS($BH$9)/ABS($BH$10)+BD131-BE131*ABS($BH$11)/ABS($BH$10)</f>
        <v>-0.1292867778640094</v>
      </c>
    </row>
    <row r="132" spans="1:62" ht="12.75">
      <c r="A132">
        <v>198403</v>
      </c>
      <c r="B132">
        <v>1984</v>
      </c>
      <c r="C132">
        <v>3</v>
      </c>
      <c r="E132">
        <v>65.098</v>
      </c>
      <c r="F132" s="12">
        <v>236.657</v>
      </c>
      <c r="G132">
        <v>12419.55</v>
      </c>
      <c r="I132" s="12">
        <v>63.65469345082518</v>
      </c>
      <c r="J132">
        <f t="shared" si="12"/>
        <v>-5.7004678848024435</v>
      </c>
      <c r="K132">
        <v>-4.462338783323176</v>
      </c>
      <c r="L132" s="12"/>
      <c r="M132">
        <v>6.206729670508092</v>
      </c>
      <c r="N132">
        <v>6.499306515336601</v>
      </c>
      <c r="P132">
        <v>7991.329621914095</v>
      </c>
      <c r="Q132">
        <v>6295.7617909936835</v>
      </c>
      <c r="S132" s="13">
        <v>458690</v>
      </c>
      <c r="T132" s="13">
        <v>197381.31171035478</v>
      </c>
      <c r="U132" s="13">
        <v>193746.83523676562</v>
      </c>
      <c r="V132" s="13">
        <v>108261.45424036244</v>
      </c>
      <c r="W132" s="13">
        <v>781331</v>
      </c>
      <c r="X132" s="13">
        <v>56220.78706564202</v>
      </c>
      <c r="Y132" s="13">
        <v>324643.2521581476</v>
      </c>
      <c r="Z132" s="13">
        <v>26045.002105317475</v>
      </c>
      <c r="AA132" s="13"/>
      <c r="AB132" s="13">
        <v>-2402</v>
      </c>
      <c r="AC132" s="13">
        <v>7218</v>
      </c>
      <c r="AD132" s="13">
        <v>4493</v>
      </c>
      <c r="AE132" s="13">
        <v>-1679</v>
      </c>
      <c r="AF132" s="13">
        <v>-19597</v>
      </c>
      <c r="AG132" s="13">
        <v>410</v>
      </c>
      <c r="AH132" s="13">
        <v>3360</v>
      </c>
      <c r="AI132" s="13">
        <v>696</v>
      </c>
      <c r="AK132">
        <v>1.687646325132328</v>
      </c>
      <c r="AL132">
        <v>3.1347214564676493</v>
      </c>
      <c r="AM132">
        <v>1.0522610445372238</v>
      </c>
      <c r="AN132">
        <v>1.408133738273061</v>
      </c>
      <c r="AO132">
        <v>9.251952720178261</v>
      </c>
      <c r="AP132">
        <v>6.6511971293145695</v>
      </c>
      <c r="AQ132">
        <v>1.480746433401684</v>
      </c>
      <c r="AR132">
        <v>2.3691144111105773</v>
      </c>
      <c r="AT132">
        <v>0.099128877</v>
      </c>
      <c r="AU132">
        <v>0.078096115</v>
      </c>
      <c r="AV132">
        <v>0.0061536</v>
      </c>
      <c r="AW132">
        <v>0.00824507</v>
      </c>
      <c r="AX132">
        <v>0.0928157244570549</v>
      </c>
      <c r="AY132">
        <v>0.0775899470518095</v>
      </c>
      <c r="AZ132">
        <v>0.0062571686568294</v>
      </c>
      <c r="BA132">
        <v>0.00701041311408038</v>
      </c>
      <c r="BB132">
        <f t="shared" si="13"/>
        <v>0.06580472140380245</v>
      </c>
      <c r="BC132">
        <f t="shared" si="14"/>
        <v>0.0065024411946734695</v>
      </c>
      <c r="BD132">
        <f t="shared" si="15"/>
        <v>-0.016690515143838347</v>
      </c>
      <c r="BE132">
        <f t="shared" si="16"/>
        <v>0.1622188145509167</v>
      </c>
      <c r="BJ132">
        <f t="shared" si="17"/>
        <v>-0.14406909564516868</v>
      </c>
    </row>
    <row r="133" spans="1:62" ht="12.75">
      <c r="A133">
        <v>198404</v>
      </c>
      <c r="B133">
        <v>1984</v>
      </c>
      <c r="C133">
        <v>4</v>
      </c>
      <c r="E133">
        <v>65.506</v>
      </c>
      <c r="F133" s="12">
        <v>237.232</v>
      </c>
      <c r="G133">
        <v>12682.77</v>
      </c>
      <c r="I133" s="12">
        <v>62.60741828865223</v>
      </c>
      <c r="J133">
        <f t="shared" si="12"/>
        <v>-1.6589286612293666</v>
      </c>
      <c r="K133">
        <v>-3.066456570400862</v>
      </c>
      <c r="L133" s="12"/>
      <c r="M133">
        <v>6.20749673700439</v>
      </c>
      <c r="N133">
        <v>6.507097133816144</v>
      </c>
      <c r="P133">
        <v>7779.612138109667</v>
      </c>
      <c r="Q133">
        <v>6413.089645327229</v>
      </c>
      <c r="S133" s="13">
        <v>471443</v>
      </c>
      <c r="T133" s="13">
        <v>244370</v>
      </c>
      <c r="U133" s="13">
        <v>200955.78759984073</v>
      </c>
      <c r="V133" s="13">
        <v>104850</v>
      </c>
      <c r="W133" s="13">
        <v>767754</v>
      </c>
      <c r="X133" s="13">
        <v>62810</v>
      </c>
      <c r="Y133" s="13">
        <v>344010.01449676626</v>
      </c>
      <c r="Z133" s="13">
        <v>25994</v>
      </c>
      <c r="AA133" s="13"/>
      <c r="AB133" s="13">
        <v>13786</v>
      </c>
      <c r="AC133" s="13">
        <v>25186</v>
      </c>
      <c r="AD133" s="13">
        <v>6253</v>
      </c>
      <c r="AE133" s="13">
        <v>-1332</v>
      </c>
      <c r="AF133" s="13">
        <v>8491</v>
      </c>
      <c r="AG133" s="13">
        <v>2924</v>
      </c>
      <c r="AH133" s="13">
        <v>7331</v>
      </c>
      <c r="AI133" s="13">
        <v>720</v>
      </c>
      <c r="AK133">
        <v>1.341525089194785</v>
      </c>
      <c r="AL133">
        <v>1.0408134646374778</v>
      </c>
      <c r="AM133">
        <v>5.421056805254718</v>
      </c>
      <c r="AN133">
        <v>1.8182461467913993</v>
      </c>
      <c r="AO133">
        <v>1.8588766510324453</v>
      </c>
      <c r="AP133">
        <v>1.3363400591241523</v>
      </c>
      <c r="AQ133">
        <v>7.797568677180587</v>
      </c>
      <c r="AR133">
        <v>2.475763086573856</v>
      </c>
      <c r="AT133">
        <v>0.095323105</v>
      </c>
      <c r="AU133">
        <v>0.07857919</v>
      </c>
      <c r="AV133">
        <v>0.00608306</v>
      </c>
      <c r="AW133">
        <v>0.00820799</v>
      </c>
      <c r="AX133">
        <v>0.0936213561420774</v>
      </c>
      <c r="AY133">
        <v>0.078805562723061</v>
      </c>
      <c r="AZ133">
        <v>0.00627573123650281</v>
      </c>
      <c r="BA133">
        <v>0.0070472527688394</v>
      </c>
      <c r="BB133">
        <f t="shared" si="13"/>
        <v>0.01801370481674347</v>
      </c>
      <c r="BC133">
        <f t="shared" si="14"/>
        <v>-0.002876681193733077</v>
      </c>
      <c r="BD133">
        <f t="shared" si="15"/>
        <v>-0.031182151098058775</v>
      </c>
      <c r="BE133">
        <f t="shared" si="16"/>
        <v>0.15247020740298733</v>
      </c>
      <c r="BJ133">
        <f t="shared" si="17"/>
        <v>-0.18144432251634787</v>
      </c>
    </row>
    <row r="134" spans="1:62" ht="12.75">
      <c r="A134">
        <v>198501</v>
      </c>
      <c r="B134">
        <v>1985</v>
      </c>
      <c r="C134">
        <v>1</v>
      </c>
      <c r="E134">
        <v>66.212</v>
      </c>
      <c r="F134" s="12">
        <v>237.673</v>
      </c>
      <c r="G134">
        <v>13065.47</v>
      </c>
      <c r="I134" s="12">
        <v>59.23558026407227</v>
      </c>
      <c r="J134">
        <f t="shared" si="12"/>
        <v>-5.536139477355368</v>
      </c>
      <c r="K134">
        <v>-0.5977675697671377</v>
      </c>
      <c r="L134" s="12"/>
      <c r="M134">
        <v>6.1844960018794755</v>
      </c>
      <c r="N134">
        <v>6.447565271915497</v>
      </c>
      <c r="P134">
        <v>7865.852665303245</v>
      </c>
      <c r="Q134">
        <v>6788.576369217711</v>
      </c>
      <c r="S134" s="13">
        <v>480279</v>
      </c>
      <c r="T134" s="13">
        <v>258830.0782699404</v>
      </c>
      <c r="U134" s="13">
        <v>217417.34594769156</v>
      </c>
      <c r="V134" s="13">
        <v>111932.57928725184</v>
      </c>
      <c r="W134" s="13">
        <v>768147</v>
      </c>
      <c r="X134" s="13">
        <v>64502.08084074853</v>
      </c>
      <c r="Y134" s="13">
        <v>356930.7630414757</v>
      </c>
      <c r="Z134" s="13">
        <v>29970.026158487988</v>
      </c>
      <c r="AA134" s="13"/>
      <c r="AB134" s="13">
        <v>8836</v>
      </c>
      <c r="AC134" s="13">
        <v>5924</v>
      </c>
      <c r="AD134" s="13">
        <v>4869</v>
      </c>
      <c r="AE134" s="13">
        <v>-1331</v>
      </c>
      <c r="AF134" s="13">
        <v>393</v>
      </c>
      <c r="AG134" s="13">
        <v>594</v>
      </c>
      <c r="AH134" s="13">
        <v>3601</v>
      </c>
      <c r="AI134" s="13">
        <v>1880</v>
      </c>
      <c r="AK134">
        <v>10.042008666079152</v>
      </c>
      <c r="AL134">
        <v>5.951134258273168</v>
      </c>
      <c r="AM134">
        <v>4.1355121593705215</v>
      </c>
      <c r="AN134">
        <v>2.0805928480798483</v>
      </c>
      <c r="AO134">
        <v>8.785971291695272</v>
      </c>
      <c r="AP134">
        <v>6.31620467602626</v>
      </c>
      <c r="AQ134">
        <v>5.979677631276316</v>
      </c>
      <c r="AR134">
        <v>1.9610356576640713</v>
      </c>
      <c r="AT134">
        <v>0.09474086</v>
      </c>
      <c r="AU134">
        <v>0.081765524</v>
      </c>
      <c r="AV134">
        <v>0.00584365</v>
      </c>
      <c r="AW134">
        <v>0.0076021</v>
      </c>
      <c r="AX134">
        <v>0.094437551164695</v>
      </c>
      <c r="AY134">
        <v>0.0800425925709909</v>
      </c>
      <c r="AZ134">
        <v>0.00629404670626095</v>
      </c>
      <c r="BA134">
        <v>0.0070838516836009</v>
      </c>
      <c r="BB134">
        <f t="shared" si="13"/>
        <v>0.003206593113123102</v>
      </c>
      <c r="BC134">
        <f t="shared" si="14"/>
        <v>0.02129678764098708</v>
      </c>
      <c r="BD134">
        <f t="shared" si="15"/>
        <v>-0.07424861776530811</v>
      </c>
      <c r="BE134">
        <f t="shared" si="16"/>
        <v>0.07060674202740458</v>
      </c>
      <c r="BJ134">
        <f t="shared" si="17"/>
        <v>-0.1651797862217151</v>
      </c>
    </row>
    <row r="135" spans="1:62" ht="12.75">
      <c r="A135">
        <v>198502</v>
      </c>
      <c r="B135">
        <v>1985</v>
      </c>
      <c r="C135">
        <v>2</v>
      </c>
      <c r="E135">
        <v>66.714</v>
      </c>
      <c r="F135" s="12">
        <v>238.176</v>
      </c>
      <c r="G135">
        <v>13388.98</v>
      </c>
      <c r="I135" s="12">
        <v>62.15092963908129</v>
      </c>
      <c r="J135">
        <f t="shared" si="12"/>
        <v>4.804339650970988</v>
      </c>
      <c r="K135">
        <v>1.2501033908606698</v>
      </c>
      <c r="L135" s="12"/>
      <c r="M135">
        <v>6.167269165787428</v>
      </c>
      <c r="N135">
        <v>6.49012219173557</v>
      </c>
      <c r="P135">
        <v>8009.457219044556</v>
      </c>
      <c r="Q135">
        <v>6939.6559897339475</v>
      </c>
      <c r="S135" s="13">
        <v>484792</v>
      </c>
      <c r="T135" s="13">
        <v>278059.52208387665</v>
      </c>
      <c r="U135" s="13">
        <v>231772.53465467383</v>
      </c>
      <c r="V135" s="13">
        <v>119407.6334344031</v>
      </c>
      <c r="W135" s="13">
        <v>763842</v>
      </c>
      <c r="X135" s="13">
        <v>67362.85203455071</v>
      </c>
      <c r="Y135" s="13">
        <v>387504.47021752916</v>
      </c>
      <c r="Z135" s="13">
        <v>32256.292111789637</v>
      </c>
      <c r="AA135" s="13"/>
      <c r="AB135" s="13">
        <v>4513</v>
      </c>
      <c r="AC135" s="13">
        <v>19902</v>
      </c>
      <c r="AD135" s="13">
        <v>4674</v>
      </c>
      <c r="AE135" s="13">
        <v>542</v>
      </c>
      <c r="AF135" s="13">
        <v>-4305</v>
      </c>
      <c r="AG135" s="13">
        <v>2071</v>
      </c>
      <c r="AH135" s="13">
        <v>5266</v>
      </c>
      <c r="AI135" s="13">
        <v>148</v>
      </c>
      <c r="AK135">
        <v>6.537412552610883</v>
      </c>
      <c r="AL135">
        <v>5.289692160740811</v>
      </c>
      <c r="AM135">
        <v>3.5975046994604485</v>
      </c>
      <c r="AN135">
        <v>2.249680744113679</v>
      </c>
      <c r="AO135">
        <v>7.077583988127875</v>
      </c>
      <c r="AP135">
        <v>5.0880508934779645</v>
      </c>
      <c r="AQ135">
        <v>2.2093830593395194</v>
      </c>
      <c r="AR135">
        <v>2.0556235063917407</v>
      </c>
      <c r="AT135">
        <v>0.095054038</v>
      </c>
      <c r="AU135">
        <v>0.082357931</v>
      </c>
      <c r="AV135">
        <v>0.00565951</v>
      </c>
      <c r="AW135">
        <v>0.00781613</v>
      </c>
      <c r="AX135">
        <v>0.0952643726950924</v>
      </c>
      <c r="AY135">
        <v>0.0813013421593323</v>
      </c>
      <c r="AZ135">
        <v>0.00631211982364414</v>
      </c>
      <c r="BA135">
        <v>0.00712021087404775</v>
      </c>
      <c r="BB135">
        <f t="shared" si="13"/>
        <v>-0.0022103461242553024</v>
      </c>
      <c r="BC135">
        <f t="shared" si="14"/>
        <v>0.012912235283504714</v>
      </c>
      <c r="BD135">
        <f t="shared" si="15"/>
        <v>-0.10913425080113903</v>
      </c>
      <c r="BE135">
        <f t="shared" si="16"/>
        <v>0.09325220502393705</v>
      </c>
      <c r="BJ135">
        <f t="shared" si="17"/>
        <v>-0.2232948288122728</v>
      </c>
    </row>
    <row r="136" spans="1:62" ht="12.75">
      <c r="A136">
        <v>198503</v>
      </c>
      <c r="B136">
        <v>1985</v>
      </c>
      <c r="C136">
        <v>3</v>
      </c>
      <c r="E136">
        <v>67.144</v>
      </c>
      <c r="F136" s="12">
        <v>238.789</v>
      </c>
      <c r="G136">
        <v>13510.61</v>
      </c>
      <c r="I136" s="12">
        <v>64.84101627871595</v>
      </c>
      <c r="J136">
        <f t="shared" si="12"/>
        <v>4.237259454818204</v>
      </c>
      <c r="K136">
        <v>6.81767492167186</v>
      </c>
      <c r="L136" s="12"/>
      <c r="M136">
        <v>6.133218409337965</v>
      </c>
      <c r="N136">
        <v>6.4705601692254024</v>
      </c>
      <c r="P136">
        <v>8212.868510565248</v>
      </c>
      <c r="Q136">
        <v>7026.586864459246</v>
      </c>
      <c r="S136" s="13">
        <v>499552</v>
      </c>
      <c r="T136" s="13">
        <v>304301.01263460855</v>
      </c>
      <c r="U136" s="13">
        <v>228205.35297962424</v>
      </c>
      <c r="V136" s="13">
        <v>114626.77558371707</v>
      </c>
      <c r="W136" s="13">
        <v>763331</v>
      </c>
      <c r="X136" s="13">
        <v>71741.66635509398</v>
      </c>
      <c r="Y136" s="13">
        <v>426539.13630504743</v>
      </c>
      <c r="Z136" s="13">
        <v>37906.824143961</v>
      </c>
      <c r="AA136" s="13"/>
      <c r="AB136" s="13">
        <v>14760</v>
      </c>
      <c r="AC136" s="13">
        <v>17364</v>
      </c>
      <c r="AD136" s="13">
        <v>4918</v>
      </c>
      <c r="AE136" s="13">
        <v>1300</v>
      </c>
      <c r="AF136" s="13">
        <v>-511</v>
      </c>
      <c r="AG136" s="13">
        <v>597</v>
      </c>
      <c r="AH136" s="13">
        <v>5003</v>
      </c>
      <c r="AI136" s="13">
        <v>975</v>
      </c>
      <c r="AK136">
        <v>13.828502516212303</v>
      </c>
      <c r="AL136">
        <v>7.352332250932991</v>
      </c>
      <c r="AM136">
        <v>8.013697194123202</v>
      </c>
      <c r="AN136">
        <v>3.6101542268104803</v>
      </c>
      <c r="AO136">
        <v>-4.1810484565609505</v>
      </c>
      <c r="AP136">
        <v>-3.005741418365949</v>
      </c>
      <c r="AQ136">
        <v>5.495298055945038</v>
      </c>
      <c r="AR136">
        <v>1.6938025512704589</v>
      </c>
      <c r="AT136">
        <v>0.097463373</v>
      </c>
      <c r="AU136">
        <v>0.083385587</v>
      </c>
      <c r="AV136">
        <v>0.00546978</v>
      </c>
      <c r="AW136">
        <v>0.00766435</v>
      </c>
      <c r="AX136">
        <v>0.0961018834015953</v>
      </c>
      <c r="AY136">
        <v>0.0825821196006613</v>
      </c>
      <c r="AZ136">
        <v>0.00632995526095591</v>
      </c>
      <c r="BA136">
        <v>0.00715633171941088</v>
      </c>
      <c r="BB136">
        <f t="shared" si="13"/>
        <v>0.014067731750998291</v>
      </c>
      <c r="BC136">
        <f t="shared" si="14"/>
        <v>0.009682289315861237</v>
      </c>
      <c r="BD136">
        <f t="shared" si="15"/>
        <v>-0.14605477210498918</v>
      </c>
      <c r="BE136">
        <f t="shared" si="16"/>
        <v>0.06858218768862301</v>
      </c>
      <c r="BJ136">
        <f t="shared" si="17"/>
        <v>-0.21680642817032597</v>
      </c>
    </row>
    <row r="137" spans="1:62" ht="12.75">
      <c r="A137">
        <v>198504</v>
      </c>
      <c r="B137">
        <v>1985</v>
      </c>
      <c r="C137">
        <v>4</v>
      </c>
      <c r="E137">
        <v>67.672</v>
      </c>
      <c r="F137" s="12">
        <v>239.387</v>
      </c>
      <c r="G137">
        <v>14145.97</v>
      </c>
      <c r="I137" s="12">
        <v>70.2141680395387</v>
      </c>
      <c r="J137">
        <f t="shared" si="12"/>
        <v>7.961174421003217</v>
      </c>
      <c r="K137">
        <v>2.1026577765033507</v>
      </c>
      <c r="L137" s="12"/>
      <c r="M137">
        <v>6.150904811028127</v>
      </c>
      <c r="N137">
        <v>6.518148706316094</v>
      </c>
      <c r="P137">
        <v>8570.724965361578</v>
      </c>
      <c r="Q137">
        <v>7431.709567967566</v>
      </c>
      <c r="S137" s="13">
        <v>530067</v>
      </c>
      <c r="T137" s="13">
        <v>318970</v>
      </c>
      <c r="U137" s="13">
        <v>259796.86839661686</v>
      </c>
      <c r="V137" s="13">
        <v>136791</v>
      </c>
      <c r="W137" s="13">
        <v>796957</v>
      </c>
      <c r="X137" s="13">
        <v>75020</v>
      </c>
      <c r="Y137" s="13">
        <v>475555.05130216025</v>
      </c>
      <c r="Z137" s="13">
        <v>44383</v>
      </c>
      <c r="AA137" s="13"/>
      <c r="AB137" s="13">
        <v>29475</v>
      </c>
      <c r="AC137" s="13">
        <v>21148</v>
      </c>
      <c r="AD137" s="13">
        <v>5282</v>
      </c>
      <c r="AE137" s="13">
        <v>3938</v>
      </c>
      <c r="AF137" s="13">
        <v>22764</v>
      </c>
      <c r="AG137" s="13">
        <v>532</v>
      </c>
      <c r="AH137" s="13">
        <v>5058</v>
      </c>
      <c r="AI137" s="13">
        <v>685</v>
      </c>
      <c r="AK137">
        <v>18.2054577465624</v>
      </c>
      <c r="AL137">
        <v>11.714485699774672</v>
      </c>
      <c r="AM137">
        <v>6.967919015717758</v>
      </c>
      <c r="AN137">
        <v>2.776806864474264</v>
      </c>
      <c r="AO137">
        <v>15.873355068729996</v>
      </c>
      <c r="AP137">
        <v>11.411300604192196</v>
      </c>
      <c r="AQ137">
        <v>6.614621937768018</v>
      </c>
      <c r="AR137">
        <v>1.710150816601503</v>
      </c>
      <c r="AT137">
        <v>0.098150926</v>
      </c>
      <c r="AU137">
        <v>0.085107057</v>
      </c>
      <c r="AV137">
        <v>0.00537255</v>
      </c>
      <c r="AW137">
        <v>0.00775663</v>
      </c>
      <c r="AX137">
        <v>0.0969501451798461</v>
      </c>
      <c r="AY137">
        <v>0.0838852352141885</v>
      </c>
      <c r="AZ137">
        <v>0.00634755750803584</v>
      </c>
      <c r="BA137">
        <v>0.0071922160347488</v>
      </c>
      <c r="BB137">
        <f t="shared" si="13"/>
        <v>0.012309476058059765</v>
      </c>
      <c r="BC137">
        <f t="shared" si="14"/>
        <v>0.014460340884444811</v>
      </c>
      <c r="BD137">
        <f t="shared" si="15"/>
        <v>-0.16676743836068209</v>
      </c>
      <c r="BE137">
        <f t="shared" si="16"/>
        <v>0.07554862659827499</v>
      </c>
      <c r="BJ137">
        <f t="shared" si="17"/>
        <v>-0.25026382743253506</v>
      </c>
    </row>
    <row r="138" spans="1:62" ht="12.75">
      <c r="A138">
        <v>198601</v>
      </c>
      <c r="B138">
        <v>1986</v>
      </c>
      <c r="C138">
        <v>1</v>
      </c>
      <c r="E138">
        <v>68.159</v>
      </c>
      <c r="F138" s="12">
        <v>239.861</v>
      </c>
      <c r="G138">
        <v>14681.95</v>
      </c>
      <c r="I138" s="12">
        <v>75.24717514124293</v>
      </c>
      <c r="J138">
        <f t="shared" si="12"/>
        <v>6.922824867998827</v>
      </c>
      <c r="K138">
        <v>3.3974674433671472</v>
      </c>
      <c r="L138" s="12"/>
      <c r="M138">
        <v>6.168372311986212</v>
      </c>
      <c r="N138">
        <v>6.511048382025541</v>
      </c>
      <c r="P138">
        <v>9167.45923164979</v>
      </c>
      <c r="Q138">
        <v>8133.8371408773655</v>
      </c>
      <c r="S138" s="13">
        <v>540156</v>
      </c>
      <c r="T138" s="13">
        <v>363076.84115602775</v>
      </c>
      <c r="U138" s="13">
        <v>287564.36784778093</v>
      </c>
      <c r="V138" s="13">
        <v>160940.27669443394</v>
      </c>
      <c r="W138" s="13">
        <v>798767</v>
      </c>
      <c r="X138" s="13">
        <v>85013.36541539374</v>
      </c>
      <c r="Y138" s="13">
        <v>551162.7852372717</v>
      </c>
      <c r="Z138" s="13">
        <v>56478.96404863759</v>
      </c>
      <c r="AA138" s="13"/>
      <c r="AB138" s="13">
        <v>10089</v>
      </c>
      <c r="AC138" s="13">
        <v>21702</v>
      </c>
      <c r="AD138" s="13">
        <v>3352</v>
      </c>
      <c r="AE138" s="13">
        <v>6267</v>
      </c>
      <c r="AF138" s="13">
        <v>1810</v>
      </c>
      <c r="AG138" s="13">
        <v>4018</v>
      </c>
      <c r="AH138" s="13">
        <v>10492</v>
      </c>
      <c r="AI138" s="13">
        <v>1912</v>
      </c>
      <c r="AK138">
        <v>20.83431814872646</v>
      </c>
      <c r="AL138">
        <v>10.614192501611113</v>
      </c>
      <c r="AM138">
        <v>9.716083678939556</v>
      </c>
      <c r="AN138">
        <v>2.94804377512016</v>
      </c>
      <c r="AO138">
        <v>13.19490402215609</v>
      </c>
      <c r="AP138">
        <v>9.48577131856062</v>
      </c>
      <c r="AQ138">
        <v>8.687154744803047</v>
      </c>
      <c r="AR138">
        <v>1.7078160045521846</v>
      </c>
      <c r="AT138">
        <v>0.102081748</v>
      </c>
      <c r="AU138">
        <v>0.09057213</v>
      </c>
      <c r="AV138">
        <v>0.00531605</v>
      </c>
      <c r="AW138">
        <v>0.00748879</v>
      </c>
      <c r="AX138">
        <v>0.0978092197534921</v>
      </c>
      <c r="AY138">
        <v>0.0852110013363471</v>
      </c>
      <c r="AZ138">
        <v>0.00636493076825168</v>
      </c>
      <c r="BA138">
        <v>0.00722786600260801</v>
      </c>
      <c r="BB138">
        <f t="shared" si="13"/>
        <v>0.04275509916872888</v>
      </c>
      <c r="BC138">
        <f t="shared" si="14"/>
        <v>0.06101600066584689</v>
      </c>
      <c r="BD138">
        <f t="shared" si="15"/>
        <v>-0.1800728086313903</v>
      </c>
      <c r="BE138">
        <f t="shared" si="16"/>
        <v>0.0354634018430664</v>
      </c>
      <c r="BJ138">
        <f t="shared" si="17"/>
        <v>-0.2285077664758236</v>
      </c>
    </row>
    <row r="139" spans="1:62" ht="12.75">
      <c r="A139">
        <v>198602</v>
      </c>
      <c r="B139">
        <v>1986</v>
      </c>
      <c r="C139">
        <v>2</v>
      </c>
      <c r="E139">
        <v>68.2</v>
      </c>
      <c r="F139" s="12">
        <v>240.368</v>
      </c>
      <c r="G139">
        <v>15030.42</v>
      </c>
      <c r="I139" s="12">
        <v>77.28014505893019</v>
      </c>
      <c r="J139">
        <f t="shared" si="12"/>
        <v>2.6658703685952903</v>
      </c>
      <c r="K139">
        <v>2.836841878128784</v>
      </c>
      <c r="L139" s="12"/>
      <c r="M139">
        <v>6.172681517235905</v>
      </c>
      <c r="N139">
        <v>6.518740514446328</v>
      </c>
      <c r="P139">
        <v>9359.498086420617</v>
      </c>
      <c r="Q139">
        <v>8480.511855611765</v>
      </c>
      <c r="S139" s="13">
        <v>548410</v>
      </c>
      <c r="T139" s="13">
        <v>395742.17017212306</v>
      </c>
      <c r="U139" s="13">
        <v>303733.4931294805</v>
      </c>
      <c r="V139" s="13">
        <v>175911.9221684044</v>
      </c>
      <c r="W139" s="13">
        <v>815291</v>
      </c>
      <c r="X139" s="13">
        <v>85418.22270359709</v>
      </c>
      <c r="Y139" s="13">
        <v>574184.1154666556</v>
      </c>
      <c r="Z139" s="13">
        <v>61699.31800681108</v>
      </c>
      <c r="AA139" s="13"/>
      <c r="AB139" s="13">
        <v>8254</v>
      </c>
      <c r="AC139" s="13">
        <v>33008</v>
      </c>
      <c r="AD139" s="13">
        <v>5837</v>
      </c>
      <c r="AE139" s="13">
        <v>6928</v>
      </c>
      <c r="AF139" s="13">
        <v>16524</v>
      </c>
      <c r="AG139" s="13">
        <v>-729</v>
      </c>
      <c r="AH139" s="13">
        <v>8900</v>
      </c>
      <c r="AI139" s="13">
        <v>1780</v>
      </c>
      <c r="AK139">
        <v>6.803409203303238</v>
      </c>
      <c r="AL139">
        <v>3.0389241016548314</v>
      </c>
      <c r="AM139">
        <v>3.313127636466088</v>
      </c>
      <c r="AN139">
        <v>2.5624044939758726</v>
      </c>
      <c r="AO139">
        <v>5.726470401979458</v>
      </c>
      <c r="AP139">
        <v>4.116739962979054</v>
      </c>
      <c r="AQ139">
        <v>1.7091957403958649</v>
      </c>
      <c r="AR139">
        <v>1.5954878178238536</v>
      </c>
      <c r="AT139">
        <v>0.102080425</v>
      </c>
      <c r="AU139">
        <v>0.092493662</v>
      </c>
      <c r="AV139">
        <v>0.00522939</v>
      </c>
      <c r="AW139">
        <v>0.00739168</v>
      </c>
      <c r="AX139">
        <v>0.0986791685672995</v>
      </c>
      <c r="AY139">
        <v>0.086559732405647</v>
      </c>
      <c r="AZ139">
        <v>0.00638207889618609</v>
      </c>
      <c r="BA139">
        <v>0.00726328419807259</v>
      </c>
      <c r="BB139">
        <f t="shared" si="13"/>
        <v>0.03388711690759427</v>
      </c>
      <c r="BC139">
        <f t="shared" si="14"/>
        <v>0.0663053995905285</v>
      </c>
      <c r="BD139">
        <f t="shared" si="15"/>
        <v>-0.1991992536024494</v>
      </c>
      <c r="BE139">
        <f t="shared" si="16"/>
        <v>0.017522947929781374</v>
      </c>
      <c r="BJ139">
        <f t="shared" si="17"/>
        <v>-0.2394079221354316</v>
      </c>
    </row>
    <row r="140" spans="1:62" ht="12.75">
      <c r="A140">
        <v>198603</v>
      </c>
      <c r="B140">
        <v>1986</v>
      </c>
      <c r="C140">
        <v>3</v>
      </c>
      <c r="E140">
        <v>68.713</v>
      </c>
      <c r="F140" s="12">
        <v>240.962</v>
      </c>
      <c r="G140">
        <v>15068.69</v>
      </c>
      <c r="I140" s="12">
        <v>80.84985298302189</v>
      </c>
      <c r="J140">
        <f t="shared" si="12"/>
        <v>4.515670067059829</v>
      </c>
      <c r="K140">
        <v>1.0567702216681316</v>
      </c>
      <c r="L140" s="12"/>
      <c r="M140">
        <v>6.181623664477973</v>
      </c>
      <c r="N140">
        <v>6.542845061612851</v>
      </c>
      <c r="P140">
        <v>9348.110368627309</v>
      </c>
      <c r="Q140">
        <v>8569.173984810306</v>
      </c>
      <c r="S140" s="13">
        <v>583593</v>
      </c>
      <c r="T140" s="13">
        <v>424849.850970628</v>
      </c>
      <c r="U140" s="13">
        <v>295611.5861841282</v>
      </c>
      <c r="V140" s="13">
        <v>166735.71502150892</v>
      </c>
      <c r="W140" s="13">
        <v>843134</v>
      </c>
      <c r="X140" s="13">
        <v>88003.0775878979</v>
      </c>
      <c r="Y140" s="13">
        <v>565355.948409981</v>
      </c>
      <c r="Z140" s="13">
        <v>62029.351753538926</v>
      </c>
      <c r="AA140" s="13"/>
      <c r="AB140" s="13">
        <v>35183</v>
      </c>
      <c r="AC140" s="13">
        <v>22433</v>
      </c>
      <c r="AD140" s="13">
        <v>8870</v>
      </c>
      <c r="AE140" s="13">
        <v>4513</v>
      </c>
      <c r="AF140" s="13">
        <v>27843</v>
      </c>
      <c r="AG140" s="13">
        <v>811</v>
      </c>
      <c r="AH140" s="13">
        <v>5846</v>
      </c>
      <c r="AI140" s="13">
        <v>-992</v>
      </c>
      <c r="AK140">
        <v>4.793058636656376</v>
      </c>
      <c r="AL140">
        <v>0.4690565308459357</v>
      </c>
      <c r="AM140">
        <v>3.981270018714901</v>
      </c>
      <c r="AN140">
        <v>2.3480772872633717</v>
      </c>
      <c r="AO140">
        <v>-7.23064274531046</v>
      </c>
      <c r="AP140">
        <v>-5.198084309901395</v>
      </c>
      <c r="AQ140">
        <v>3.445594489611354</v>
      </c>
      <c r="AR140">
        <v>1.5062020086339218</v>
      </c>
      <c r="AT140">
        <v>0.102715457</v>
      </c>
      <c r="AU140">
        <v>0.094156636</v>
      </c>
      <c r="AV140">
        <v>0.00531566</v>
      </c>
      <c r="AW140">
        <v>0.0076284</v>
      </c>
      <c r="AX140">
        <v>0.0995600540120329</v>
      </c>
      <c r="AY140">
        <v>0.0879317465903623</v>
      </c>
      <c r="AZ140">
        <v>0.00639900535442016</v>
      </c>
      <c r="BA140">
        <v>0.00729847347121223</v>
      </c>
      <c r="BB140">
        <f t="shared" si="13"/>
        <v>0.03120159193207961</v>
      </c>
      <c r="BC140">
        <f t="shared" si="14"/>
        <v>0.06839882927887242</v>
      </c>
      <c r="BD140">
        <f t="shared" si="15"/>
        <v>-0.1854853839733135</v>
      </c>
      <c r="BE140">
        <f t="shared" si="16"/>
        <v>0.04421291199373556</v>
      </c>
      <c r="BJ140">
        <f t="shared" si="17"/>
        <v>-0.2589120343627848</v>
      </c>
    </row>
    <row r="141" spans="1:62" ht="12.75">
      <c r="A141">
        <v>198604</v>
      </c>
      <c r="B141">
        <v>1986</v>
      </c>
      <c r="C141">
        <v>4</v>
      </c>
      <c r="E141">
        <v>69.203</v>
      </c>
      <c r="F141" s="12">
        <v>241.539</v>
      </c>
      <c r="G141">
        <v>15601.66</v>
      </c>
      <c r="I141" s="12">
        <v>80.33930254476908</v>
      </c>
      <c r="J141">
        <f t="shared" si="12"/>
        <v>-0.6334820031078904</v>
      </c>
      <c r="K141">
        <v>1.482591978893905</v>
      </c>
      <c r="L141" s="12"/>
      <c r="M141">
        <v>6.217283307435542</v>
      </c>
      <c r="N141">
        <v>6.5531587072738935</v>
      </c>
      <c r="P141">
        <v>9846.255700320335</v>
      </c>
      <c r="Q141">
        <v>8975.336230604762</v>
      </c>
      <c r="S141" s="13">
        <v>619706</v>
      </c>
      <c r="T141" s="13">
        <v>418030</v>
      </c>
      <c r="U141" s="13">
        <v>322941.5033725323</v>
      </c>
      <c r="V141" s="13">
        <v>183172</v>
      </c>
      <c r="W141" s="13">
        <v>906455</v>
      </c>
      <c r="X141" s="13">
        <v>85724</v>
      </c>
      <c r="Y141" s="13">
        <v>591133.6385176417</v>
      </c>
      <c r="Z141" s="13">
        <v>72399</v>
      </c>
      <c r="AA141" s="13"/>
      <c r="AB141" s="13">
        <v>34018</v>
      </c>
      <c r="AC141" s="13">
        <v>12002</v>
      </c>
      <c r="AD141" s="13">
        <v>17362</v>
      </c>
      <c r="AE141" s="13">
        <v>190</v>
      </c>
      <c r="AF141" s="13">
        <v>37280</v>
      </c>
      <c r="AG141" s="13">
        <v>-982</v>
      </c>
      <c r="AH141" s="13">
        <v>-1243</v>
      </c>
      <c r="AI141" s="13">
        <v>-1547</v>
      </c>
      <c r="AK141">
        <v>6.631854244185768</v>
      </c>
      <c r="AL141">
        <v>6.024304333350372</v>
      </c>
      <c r="AM141">
        <v>2.5476848023902527</v>
      </c>
      <c r="AN141">
        <v>1.208720769149602</v>
      </c>
      <c r="AO141">
        <v>5.423088072733363</v>
      </c>
      <c r="AP141">
        <v>3.898639445348273</v>
      </c>
      <c r="AQ141">
        <v>3.307468667202978</v>
      </c>
      <c r="AR141">
        <v>1.2649513190772934</v>
      </c>
      <c r="AT141">
        <v>0.10549029</v>
      </c>
      <c r="AU141">
        <v>0.096159479</v>
      </c>
      <c r="AV141">
        <v>0.00537122</v>
      </c>
      <c r="AW141">
        <v>0.00751523</v>
      </c>
      <c r="AX141">
        <v>0.100451939071339</v>
      </c>
      <c r="AY141">
        <v>0.089327366039137</v>
      </c>
      <c r="AZ141">
        <v>0.0064157131544458</v>
      </c>
      <c r="BA141">
        <v>0.00733343689355906</v>
      </c>
      <c r="BB141">
        <f t="shared" si="13"/>
        <v>0.04893951584497147</v>
      </c>
      <c r="BC141">
        <f t="shared" si="14"/>
        <v>0.07370016117668055</v>
      </c>
      <c r="BD141">
        <f t="shared" si="15"/>
        <v>-0.17769509091715907</v>
      </c>
      <c r="BE141">
        <f t="shared" si="16"/>
        <v>0.02448734175289946</v>
      </c>
      <c r="BJ141">
        <f t="shared" si="17"/>
        <v>-0.21831225026381154</v>
      </c>
    </row>
    <row r="142" spans="1:62" ht="12.75">
      <c r="A142">
        <v>198701</v>
      </c>
      <c r="B142">
        <v>1987</v>
      </c>
      <c r="C142">
        <v>1</v>
      </c>
      <c r="E142">
        <v>69.984</v>
      </c>
      <c r="F142" s="12">
        <v>242.009</v>
      </c>
      <c r="G142">
        <v>16391.55</v>
      </c>
      <c r="I142" s="12">
        <v>85.84088620342398</v>
      </c>
      <c r="J142">
        <f t="shared" si="12"/>
        <v>6.62364745688107</v>
      </c>
      <c r="K142">
        <v>7.0277244216591175</v>
      </c>
      <c r="L142" s="12"/>
      <c r="M142">
        <v>6.208878826176355</v>
      </c>
      <c r="N142">
        <v>6.5592094594402415</v>
      </c>
      <c r="P142">
        <v>10362.248503983603</v>
      </c>
      <c r="Q142">
        <v>9722.652826833568</v>
      </c>
      <c r="S142" s="13">
        <v>621753</v>
      </c>
      <c r="T142" s="13">
        <v>432994.26063301944</v>
      </c>
      <c r="U142" s="13">
        <v>383197.5158120422</v>
      </c>
      <c r="V142" s="13">
        <v>230148.39001527854</v>
      </c>
      <c r="W142" s="13">
        <v>890098</v>
      </c>
      <c r="X142" s="13">
        <v>88817.3431944226</v>
      </c>
      <c r="Y142" s="13">
        <v>658627.9174388327</v>
      </c>
      <c r="Z142" s="13">
        <v>85650.67692342975</v>
      </c>
      <c r="AA142" s="13"/>
      <c r="AB142" s="13">
        <v>2047</v>
      </c>
      <c r="AC142" s="13">
        <v>17804</v>
      </c>
      <c r="AD142" s="13">
        <v>12773</v>
      </c>
      <c r="AE142" s="13">
        <v>9513</v>
      </c>
      <c r="AF142" s="13">
        <v>-16357</v>
      </c>
      <c r="AG142" s="13">
        <v>386</v>
      </c>
      <c r="AH142" s="13">
        <v>7050</v>
      </c>
      <c r="AI142" s="13">
        <v>1363</v>
      </c>
      <c r="AK142">
        <v>17.792318047000073</v>
      </c>
      <c r="AL142">
        <v>14.429635399200228</v>
      </c>
      <c r="AM142">
        <v>4.993279465535769</v>
      </c>
      <c r="AN142">
        <v>2.538602954073688</v>
      </c>
      <c r="AO142">
        <v>19.352732575897154</v>
      </c>
      <c r="AP142">
        <v>13.91261317975257</v>
      </c>
      <c r="AQ142">
        <v>0.937390713372084</v>
      </c>
      <c r="AR142">
        <v>1.3361493926406587</v>
      </c>
      <c r="AT142">
        <v>0.107069126</v>
      </c>
      <c r="AU142">
        <v>0.10046043</v>
      </c>
      <c r="AV142">
        <v>0.00513679</v>
      </c>
      <c r="AW142">
        <v>0.00729187</v>
      </c>
      <c r="AX142">
        <v>0.1013548872114</v>
      </c>
      <c r="AY142">
        <v>0.0907469170328169</v>
      </c>
      <c r="AZ142">
        <v>0.00643220488506051</v>
      </c>
      <c r="BA142">
        <v>0.00736817783997389</v>
      </c>
      <c r="BB142">
        <f t="shared" si="13"/>
        <v>0.05484657038859808</v>
      </c>
      <c r="BC142">
        <f t="shared" si="14"/>
        <v>0.10168941814558607</v>
      </c>
      <c r="BD142">
        <f t="shared" si="15"/>
        <v>-0.2248890146314002</v>
      </c>
      <c r="BE142">
        <f t="shared" si="16"/>
        <v>-0.010410406564937524</v>
      </c>
      <c r="BJ142">
        <f t="shared" si="17"/>
        <v>-0.24309066121417308</v>
      </c>
    </row>
    <row r="143" spans="1:62" ht="12.75">
      <c r="A143">
        <v>198702</v>
      </c>
      <c r="B143">
        <v>1987</v>
      </c>
      <c r="C143">
        <v>2</v>
      </c>
      <c r="E143">
        <v>70.586</v>
      </c>
      <c r="F143" s="12">
        <v>242.52</v>
      </c>
      <c r="G143">
        <v>16660.19</v>
      </c>
      <c r="I143" s="12">
        <v>87.20204603580562</v>
      </c>
      <c r="J143">
        <f t="shared" si="12"/>
        <v>1.573237218565165</v>
      </c>
      <c r="K143">
        <v>-0.8670939516941071</v>
      </c>
      <c r="L143" s="12"/>
      <c r="M143">
        <v>6.251114538044041</v>
      </c>
      <c r="N143">
        <v>6.598708668793528</v>
      </c>
      <c r="P143">
        <v>10320.64331316993</v>
      </c>
      <c r="Q143">
        <v>9869.261830378877</v>
      </c>
      <c r="S143" s="13">
        <v>645906</v>
      </c>
      <c r="T143" s="13">
        <v>426708.7219187645</v>
      </c>
      <c r="U143" s="13">
        <v>403897.54734413285</v>
      </c>
      <c r="V143" s="13">
        <v>248202.96731108907</v>
      </c>
      <c r="W143" s="13">
        <v>908932</v>
      </c>
      <c r="X143" s="13">
        <v>84893.58344777141</v>
      </c>
      <c r="Y143" s="13">
        <v>683580.4629050116</v>
      </c>
      <c r="Z143" s="13">
        <v>91280.00482377344</v>
      </c>
      <c r="AA143" s="13"/>
      <c r="AB143" s="13">
        <v>24153</v>
      </c>
      <c r="AC143" s="13">
        <v>16236</v>
      </c>
      <c r="AD143" s="13">
        <v>9084</v>
      </c>
      <c r="AE143" s="13">
        <v>8350</v>
      </c>
      <c r="AF143" s="13">
        <v>18834</v>
      </c>
      <c r="AG143" s="13">
        <v>-398</v>
      </c>
      <c r="AH143" s="13">
        <v>9256</v>
      </c>
      <c r="AI143" s="13">
        <v>685</v>
      </c>
      <c r="AK143">
        <v>5.766968034643395</v>
      </c>
      <c r="AL143">
        <v>3.6823341584346365</v>
      </c>
      <c r="AM143">
        <v>-2.5805018747559636</v>
      </c>
      <c r="AN143">
        <v>1.1832952433973067</v>
      </c>
      <c r="AO143">
        <v>4.8980368194742665</v>
      </c>
      <c r="AP143">
        <v>3.5211818972996882</v>
      </c>
      <c r="AQ143">
        <v>-3.860135768846753</v>
      </c>
      <c r="AR143">
        <v>1.3527331411757928</v>
      </c>
      <c r="AT143">
        <v>0.106045672</v>
      </c>
      <c r="AU143">
        <v>0.101407681</v>
      </c>
      <c r="AV143">
        <v>0.00532857</v>
      </c>
      <c r="AW143">
        <v>0.00754343</v>
      </c>
      <c r="AX143">
        <v>0.10226896313584</v>
      </c>
      <c r="AY143">
        <v>0.0921907302713156</v>
      </c>
      <c r="AZ143">
        <v>0.00644848272567964</v>
      </c>
      <c r="BA143">
        <v>0.00740269992960767</v>
      </c>
      <c r="BB143">
        <f t="shared" si="13"/>
        <v>0.03626363297084145</v>
      </c>
      <c r="BC143">
        <f t="shared" si="14"/>
        <v>0.09528925164367275</v>
      </c>
      <c r="BD143">
        <f t="shared" si="15"/>
        <v>-0.19076195730863255</v>
      </c>
      <c r="BE143">
        <f t="shared" si="16"/>
        <v>0.01883219672379166</v>
      </c>
      <c r="BJ143">
        <f t="shared" si="17"/>
        <v>-0.252137514059955</v>
      </c>
    </row>
    <row r="144" spans="1:62" ht="12.75">
      <c r="A144">
        <v>198703</v>
      </c>
      <c r="B144">
        <v>1987</v>
      </c>
      <c r="C144">
        <v>3</v>
      </c>
      <c r="E144">
        <v>71.306</v>
      </c>
      <c r="F144" s="12">
        <v>243.12</v>
      </c>
      <c r="G144">
        <v>17086.18</v>
      </c>
      <c r="I144" s="12">
        <v>88.03966122701921</v>
      </c>
      <c r="J144">
        <f t="shared" si="12"/>
        <v>0.9559614353926816</v>
      </c>
      <c r="K144">
        <v>0.6237522747903209</v>
      </c>
      <c r="L144" s="12"/>
      <c r="M144">
        <v>6.284182557192643</v>
      </c>
      <c r="N144">
        <v>6.615491403797291</v>
      </c>
      <c r="P144">
        <v>10590.215248423356</v>
      </c>
      <c r="Q144">
        <v>10157.81341307918</v>
      </c>
      <c r="S144" s="13">
        <v>697517</v>
      </c>
      <c r="T144" s="13">
        <v>414017.8963211323</v>
      </c>
      <c r="U144" s="13">
        <v>441925.57646025944</v>
      </c>
      <c r="V144" s="13">
        <v>267468.39792673616</v>
      </c>
      <c r="W144" s="13">
        <v>926790</v>
      </c>
      <c r="X144" s="13">
        <v>82362.31737204338</v>
      </c>
      <c r="Y144" s="13">
        <v>730230.2582711136</v>
      </c>
      <c r="Z144" s="13">
        <v>98571.10848795183</v>
      </c>
      <c r="AA144" s="13"/>
      <c r="AB144" s="13">
        <v>51611</v>
      </c>
      <c r="AC144" s="13">
        <v>6063</v>
      </c>
      <c r="AD144" s="13">
        <v>20998</v>
      </c>
      <c r="AE144" s="13">
        <v>4708</v>
      </c>
      <c r="AF144" s="13">
        <v>17858</v>
      </c>
      <c r="AG144" s="13">
        <v>1431</v>
      </c>
      <c r="AH144" s="13">
        <v>9395</v>
      </c>
      <c r="AI144" s="13">
        <v>-272</v>
      </c>
      <c r="AK144">
        <v>5.666900881195345</v>
      </c>
      <c r="AL144">
        <v>5.316057572478136</v>
      </c>
      <c r="AM144">
        <v>-3.1680315251838267</v>
      </c>
      <c r="AN144">
        <v>1.3511468678244754</v>
      </c>
      <c r="AO144">
        <v>6.388153299394358</v>
      </c>
      <c r="AP144">
        <v>4.592421532147053</v>
      </c>
      <c r="AQ144">
        <v>-2.7566543794069855</v>
      </c>
      <c r="AR144">
        <v>1.3835023758291187</v>
      </c>
      <c r="AT144">
        <v>0.107450038</v>
      </c>
      <c r="AU144">
        <v>0.103062819</v>
      </c>
      <c r="AV144">
        <v>0.00543861</v>
      </c>
      <c r="AW144">
        <v>0.00757484</v>
      </c>
      <c r="AX144">
        <v>0.103194233073906</v>
      </c>
      <c r="AY144">
        <v>0.0936591420700924</v>
      </c>
      <c r="AZ144">
        <v>0.00646454831210854</v>
      </c>
      <c r="BA144">
        <v>0.00743700691808271</v>
      </c>
      <c r="BB144">
        <f t="shared" si="13"/>
        <v>0.040413006322063794</v>
      </c>
      <c r="BC144">
        <f t="shared" si="14"/>
        <v>0.09567665185679486</v>
      </c>
      <c r="BD144">
        <f t="shared" si="15"/>
        <v>-0.1728096296206303</v>
      </c>
      <c r="BE144">
        <f t="shared" si="16"/>
        <v>0.018363757114499002</v>
      </c>
      <c r="BJ144">
        <f t="shared" si="17"/>
        <v>-0.2304314806107216</v>
      </c>
    </row>
    <row r="145" spans="1:62" ht="12.75">
      <c r="A145">
        <v>198704</v>
      </c>
      <c r="B145">
        <v>1987</v>
      </c>
      <c r="C145">
        <v>4</v>
      </c>
      <c r="E145">
        <v>71.911</v>
      </c>
      <c r="F145" s="12">
        <v>243.721</v>
      </c>
      <c r="G145">
        <v>16633.79</v>
      </c>
      <c r="I145" s="12">
        <v>95.05966320954612</v>
      </c>
      <c r="J145">
        <f t="shared" si="12"/>
        <v>7.67173195475922</v>
      </c>
      <c r="K145">
        <v>10.191910660586306</v>
      </c>
      <c r="L145" s="12"/>
      <c r="M145">
        <v>6.326439571910389</v>
      </c>
      <c r="N145">
        <v>6.642850401399123</v>
      </c>
      <c r="P145">
        <v>10219.220547194069</v>
      </c>
      <c r="Q145">
        <v>9900.954302415521</v>
      </c>
      <c r="S145" s="13">
        <v>732104</v>
      </c>
      <c r="T145" s="13">
        <v>470870</v>
      </c>
      <c r="U145" s="13">
        <v>383750.1154177397</v>
      </c>
      <c r="V145" s="13">
        <v>189006</v>
      </c>
      <c r="W145" s="13">
        <v>979876</v>
      </c>
      <c r="X145" s="13">
        <v>93889</v>
      </c>
      <c r="Y145" s="13">
        <v>622533.1603081593</v>
      </c>
      <c r="Z145" s="13">
        <v>94700</v>
      </c>
      <c r="AA145" s="13"/>
      <c r="AB145" s="13">
        <v>34082</v>
      </c>
      <c r="AC145" s="13">
        <v>23144</v>
      </c>
      <c r="AD145" s="13">
        <v>15615</v>
      </c>
      <c r="AE145" s="13">
        <v>-7546</v>
      </c>
      <c r="AF145" s="13">
        <v>18677</v>
      </c>
      <c r="AG145" s="13">
        <v>5962</v>
      </c>
      <c r="AH145" s="13">
        <v>9333</v>
      </c>
      <c r="AI145" s="13">
        <v>-3906</v>
      </c>
      <c r="AK145">
        <v>-19.257770978368523</v>
      </c>
      <c r="AL145">
        <v>-16.398786883566814</v>
      </c>
      <c r="AM145">
        <v>8.703069612988585</v>
      </c>
      <c r="AN145">
        <v>3.8310974513641995</v>
      </c>
      <c r="AO145">
        <v>-25.521776933051022</v>
      </c>
      <c r="AP145">
        <v>-18.347518043611995</v>
      </c>
      <c r="AQ145">
        <v>3.9508895698067157</v>
      </c>
      <c r="AR145">
        <v>1.5320807104224665</v>
      </c>
      <c r="AT145">
        <v>0.107674989</v>
      </c>
      <c r="AU145">
        <v>0.104321572</v>
      </c>
      <c r="AV145">
        <v>0.00589162</v>
      </c>
      <c r="AW145">
        <v>0.00808445</v>
      </c>
      <c r="AX145">
        <v>0.104130764022118</v>
      </c>
      <c r="AY145">
        <v>0.0951524943034811</v>
      </c>
      <c r="AZ145">
        <v>0.00648040282025971</v>
      </c>
      <c r="BA145">
        <v>0.00747110278632378</v>
      </c>
      <c r="BB145">
        <f t="shared" si="13"/>
        <v>0.033469873070980594</v>
      </c>
      <c r="BC145">
        <f t="shared" si="14"/>
        <v>0.09199735924974117</v>
      </c>
      <c r="BD145">
        <f t="shared" si="15"/>
        <v>-0.09525166976135324</v>
      </c>
      <c r="BE145">
        <f t="shared" si="16"/>
        <v>0.07889984656427806</v>
      </c>
      <c r="BJ145">
        <f t="shared" si="17"/>
        <v>-0.22261715795605153</v>
      </c>
    </row>
    <row r="146" spans="1:62" ht="12.75">
      <c r="A146">
        <v>198801</v>
      </c>
      <c r="B146">
        <v>1988</v>
      </c>
      <c r="C146">
        <v>1</v>
      </c>
      <c r="E146">
        <v>72.534</v>
      </c>
      <c r="F146" s="12">
        <v>244.208</v>
      </c>
      <c r="G146">
        <v>17078.7</v>
      </c>
      <c r="I146" s="12">
        <v>95.70001122712473</v>
      </c>
      <c r="J146">
        <f t="shared" si="12"/>
        <v>0.6713687520178073</v>
      </c>
      <c r="K146">
        <v>-0.3265919967707287</v>
      </c>
      <c r="L146" s="12"/>
      <c r="M146">
        <v>6.381232255159192</v>
      </c>
      <c r="N146">
        <v>6.642032941474148</v>
      </c>
      <c r="P146">
        <v>10624.221499372794</v>
      </c>
      <c r="Q146">
        <v>10376.017541896294</v>
      </c>
      <c r="S146" s="13">
        <v>720650</v>
      </c>
      <c r="T146" s="13">
        <v>520359.0267762414</v>
      </c>
      <c r="U146" s="13">
        <v>405108.5455802638</v>
      </c>
      <c r="V146" s="13">
        <v>197021.1624575036</v>
      </c>
      <c r="W146" s="13">
        <v>967520</v>
      </c>
      <c r="X146" s="13">
        <v>99516.29917884197</v>
      </c>
      <c r="Y146" s="13">
        <v>675350.1607728698</v>
      </c>
      <c r="Z146" s="13">
        <v>105355.59264997343</v>
      </c>
      <c r="AA146" s="13"/>
      <c r="AB146" s="13">
        <v>-11454</v>
      </c>
      <c r="AC146" s="13">
        <v>36077</v>
      </c>
      <c r="AD146" s="13">
        <v>8172</v>
      </c>
      <c r="AE146" s="13">
        <v>-1019</v>
      </c>
      <c r="AF146" s="13">
        <v>-12356</v>
      </c>
      <c r="AG146" s="13">
        <v>3772</v>
      </c>
      <c r="AH146" s="13">
        <v>6248</v>
      </c>
      <c r="AI146" s="13">
        <v>732</v>
      </c>
      <c r="AK146">
        <v>5.006108336978682</v>
      </c>
      <c r="AL146">
        <v>5.24455409156446</v>
      </c>
      <c r="AM146">
        <v>3.698222843482678</v>
      </c>
      <c r="AN146">
        <v>0.997699915571138</v>
      </c>
      <c r="AO146">
        <v>5.538278405460919</v>
      </c>
      <c r="AP146">
        <v>3.9814493811028466</v>
      </c>
      <c r="AQ146">
        <v>4.743724429247722</v>
      </c>
      <c r="AR146">
        <v>1.4095083359026814</v>
      </c>
      <c r="AT146">
        <v>0.110190416</v>
      </c>
      <c r="AU146">
        <v>0.107616138</v>
      </c>
      <c r="AV146">
        <v>0.00612605</v>
      </c>
      <c r="AW146">
        <v>0.00795142</v>
      </c>
      <c r="AX146">
        <v>0.10507862393982</v>
      </c>
      <c r="AY146">
        <v>0.0966711346075678</v>
      </c>
      <c r="AZ146">
        <v>0.00649604700771808</v>
      </c>
      <c r="BA146">
        <v>0.00750499173896588</v>
      </c>
      <c r="BB146">
        <f t="shared" si="13"/>
        <v>0.04750105441581143</v>
      </c>
      <c r="BC146">
        <f t="shared" si="14"/>
        <v>0.10725576457165298</v>
      </c>
      <c r="BD146">
        <f t="shared" si="15"/>
        <v>-0.05864366893297657</v>
      </c>
      <c r="BE146">
        <f t="shared" si="16"/>
        <v>0.057782164721012386</v>
      </c>
      <c r="BJ146">
        <f t="shared" si="17"/>
        <v>-0.1622918828955969</v>
      </c>
    </row>
    <row r="147" spans="1:62" ht="12.75">
      <c r="A147">
        <v>198802</v>
      </c>
      <c r="B147">
        <v>1988</v>
      </c>
      <c r="C147">
        <v>2</v>
      </c>
      <c r="E147">
        <v>73.337</v>
      </c>
      <c r="F147" s="12">
        <v>244.716</v>
      </c>
      <c r="G147">
        <v>17500.53</v>
      </c>
      <c r="I147" s="12">
        <v>94.74269200844725</v>
      </c>
      <c r="J147">
        <f t="shared" si="12"/>
        <v>-1.0053703985249396</v>
      </c>
      <c r="K147">
        <v>-4.880994100378951</v>
      </c>
      <c r="L147" s="12"/>
      <c r="M147">
        <v>6.416194670485505</v>
      </c>
      <c r="N147">
        <v>6.635184766411801</v>
      </c>
      <c r="P147">
        <v>10517.837736771986</v>
      </c>
      <c r="Q147">
        <v>10508.62191072716</v>
      </c>
      <c r="S147" s="13">
        <v>760651</v>
      </c>
      <c r="T147" s="13">
        <v>528063.4024098259</v>
      </c>
      <c r="U147" s="13">
        <v>435685.66105865524</v>
      </c>
      <c r="V147" s="13">
        <v>208550.70385927323</v>
      </c>
      <c r="W147" s="13">
        <v>989638</v>
      </c>
      <c r="X147" s="13">
        <v>95985.32816640032</v>
      </c>
      <c r="Y147" s="13">
        <v>690817.4419020318</v>
      </c>
      <c r="Z147" s="13">
        <v>104897.93734887485</v>
      </c>
      <c r="AA147" s="13"/>
      <c r="AB147" s="13">
        <v>40001</v>
      </c>
      <c r="AC147" s="13">
        <v>20402</v>
      </c>
      <c r="AD147" s="13">
        <v>14142</v>
      </c>
      <c r="AE147" s="13">
        <v>411</v>
      </c>
      <c r="AF147" s="13">
        <v>22118</v>
      </c>
      <c r="AG147" s="13">
        <v>-130</v>
      </c>
      <c r="AH147" s="13">
        <v>5633</v>
      </c>
      <c r="AI147" s="13">
        <v>-1188</v>
      </c>
      <c r="AK147">
        <v>1.8829779796737667</v>
      </c>
      <c r="AL147">
        <v>2.1304077890247477</v>
      </c>
      <c r="AM147">
        <v>-2.0761101915029156</v>
      </c>
      <c r="AN147">
        <v>0.24202725883649218</v>
      </c>
      <c r="AO147">
        <v>6.430515100250379</v>
      </c>
      <c r="AP147">
        <v>4.622875285724032</v>
      </c>
      <c r="AQ147">
        <v>-0.6534647651186649</v>
      </c>
      <c r="AR147">
        <v>1.3835023758291187</v>
      </c>
      <c r="AT147">
        <v>0.107860088</v>
      </c>
      <c r="AU147">
        <v>0.10776558</v>
      </c>
      <c r="AV147">
        <v>0.00627267</v>
      </c>
      <c r="AW147">
        <v>0.00780833</v>
      </c>
      <c r="AX147">
        <v>0.106037881465983</v>
      </c>
      <c r="AY147">
        <v>0.0982154164279495</v>
      </c>
      <c r="AZ147">
        <v>0.00651148141796146</v>
      </c>
      <c r="BA147">
        <v>0.00753867839431839</v>
      </c>
      <c r="BB147">
        <f t="shared" si="13"/>
        <v>0.01703850319079203</v>
      </c>
      <c r="BC147">
        <f t="shared" si="14"/>
        <v>0.09279511935859164</v>
      </c>
      <c r="BD147">
        <f t="shared" si="15"/>
        <v>-0.037364889372865306</v>
      </c>
      <c r="BE147">
        <f t="shared" si="16"/>
        <v>0.035144225173400656</v>
      </c>
      <c r="BJ147">
        <f t="shared" si="17"/>
        <v>-0.13116572005959623</v>
      </c>
    </row>
    <row r="148" spans="1:62" ht="12.75">
      <c r="A148">
        <v>198803</v>
      </c>
      <c r="B148">
        <v>1988</v>
      </c>
      <c r="C148">
        <v>3</v>
      </c>
      <c r="E148">
        <v>74.213</v>
      </c>
      <c r="F148" s="12">
        <v>245.354</v>
      </c>
      <c r="G148">
        <v>17752.73</v>
      </c>
      <c r="I148" s="12">
        <v>90.64227988090174</v>
      </c>
      <c r="J148">
        <f t="shared" si="12"/>
        <v>-4.424394224284126</v>
      </c>
      <c r="K148">
        <v>-1.9158204988956655</v>
      </c>
      <c r="L148" s="12"/>
      <c r="M148">
        <v>6.432661051785657</v>
      </c>
      <c r="N148">
        <v>6.6328900511275535</v>
      </c>
      <c r="P148">
        <v>10467.764931605585</v>
      </c>
      <c r="Q148">
        <v>10756.76719662974</v>
      </c>
      <c r="S148" s="13">
        <v>792467</v>
      </c>
      <c r="T148" s="13">
        <v>533194.1880143688</v>
      </c>
      <c r="U148" s="13">
        <v>447924.78881577967</v>
      </c>
      <c r="V148" s="13">
        <v>208003.28843281532</v>
      </c>
      <c r="W148" s="13">
        <v>1030284</v>
      </c>
      <c r="X148" s="13">
        <v>96247.8340827658</v>
      </c>
      <c r="Y148" s="13">
        <v>692432.9348804585</v>
      </c>
      <c r="Z148" s="13">
        <v>105037.6448720238</v>
      </c>
      <c r="AA148" s="13"/>
      <c r="AB148" s="13">
        <v>31816</v>
      </c>
      <c r="AC148" s="13">
        <v>6537</v>
      </c>
      <c r="AD148" s="13">
        <v>14060</v>
      </c>
      <c r="AE148" s="13">
        <v>665</v>
      </c>
      <c r="AF148" s="13">
        <v>40646</v>
      </c>
      <c r="AG148" s="13">
        <v>1307</v>
      </c>
      <c r="AH148" s="13">
        <v>8902</v>
      </c>
      <c r="AI148" s="13">
        <v>193</v>
      </c>
      <c r="AK148">
        <v>0.31985345833088374</v>
      </c>
      <c r="AL148">
        <v>-0.3886735025661972</v>
      </c>
      <c r="AM148">
        <v>0.6792754835202469</v>
      </c>
      <c r="AN148">
        <v>1.1724054839797589</v>
      </c>
      <c r="AO148">
        <v>0.31870737292380463</v>
      </c>
      <c r="AP148">
        <v>0.22911763905353752</v>
      </c>
      <c r="AQ148">
        <v>1.7285688205050018</v>
      </c>
      <c r="AR148">
        <v>1.574369979034711</v>
      </c>
      <c r="AT148">
        <v>0.107364806</v>
      </c>
      <c r="AU148">
        <v>0.110329018</v>
      </c>
      <c r="AV148">
        <v>0.00637789</v>
      </c>
      <c r="AW148">
        <v>0.00779176</v>
      </c>
      <c r="AX148">
        <v>0.107008606556027</v>
      </c>
      <c r="AY148">
        <v>0.09978569985066</v>
      </c>
      <c r="AZ148">
        <v>0.00652670647639133</v>
      </c>
      <c r="BA148">
        <v>0.00757216772175278</v>
      </c>
      <c r="BB148">
        <f t="shared" si="13"/>
        <v>0.0033231711669117203</v>
      </c>
      <c r="BC148">
        <f t="shared" si="14"/>
        <v>0.10044208918042674</v>
      </c>
      <c r="BD148">
        <f t="shared" si="15"/>
        <v>-0.023065126311573536</v>
      </c>
      <c r="BE148">
        <f t="shared" si="16"/>
        <v>0.028587381684864965</v>
      </c>
      <c r="BJ148">
        <f t="shared" si="17"/>
        <v>-0.127055069033309</v>
      </c>
    </row>
    <row r="149" spans="1:62" ht="12.75">
      <c r="A149">
        <v>198804</v>
      </c>
      <c r="B149">
        <v>1988</v>
      </c>
      <c r="C149">
        <v>4</v>
      </c>
      <c r="E149">
        <v>74.938</v>
      </c>
      <c r="F149" s="12">
        <v>245.966</v>
      </c>
      <c r="G149">
        <v>18172.5</v>
      </c>
      <c r="I149" s="12">
        <v>96.38172772501129</v>
      </c>
      <c r="J149">
        <f t="shared" si="12"/>
        <v>6.1395867682623155</v>
      </c>
      <c r="K149">
        <v>5.178685773723113</v>
      </c>
      <c r="L149" s="12"/>
      <c r="M149">
        <v>6.448533041310073</v>
      </c>
      <c r="N149">
        <v>6.658798838064702</v>
      </c>
      <c r="P149">
        <v>11157.916669534035</v>
      </c>
      <c r="Q149">
        <v>10998.873254436407</v>
      </c>
      <c r="S149" s="13">
        <v>837888</v>
      </c>
      <c r="T149" s="13">
        <v>554670</v>
      </c>
      <c r="U149" s="13">
        <v>476167.3278830105</v>
      </c>
      <c r="V149" s="13">
        <v>213813</v>
      </c>
      <c r="W149" s="13">
        <v>1083055</v>
      </c>
      <c r="X149" s="13">
        <v>104187</v>
      </c>
      <c r="Y149" s="13">
        <v>734054.5284124027</v>
      </c>
      <c r="Z149" s="13">
        <v>128662</v>
      </c>
      <c r="AA149" s="13"/>
      <c r="AB149" s="13">
        <v>41288</v>
      </c>
      <c r="AC149" s="13">
        <v>26997</v>
      </c>
      <c r="AD149" s="13">
        <v>21362</v>
      </c>
      <c r="AE149" s="13">
        <v>-2934</v>
      </c>
      <c r="AF149" s="13">
        <v>25658</v>
      </c>
      <c r="AG149" s="13">
        <v>1929</v>
      </c>
      <c r="AH149" s="13">
        <v>1745</v>
      </c>
      <c r="AI149" s="13">
        <v>1365</v>
      </c>
      <c r="AK149">
        <v>7.769012691027319</v>
      </c>
      <c r="AL149">
        <v>6.503234518403389</v>
      </c>
      <c r="AM149">
        <v>3.8348279454951637</v>
      </c>
      <c r="AN149">
        <v>2.610043205329578</v>
      </c>
      <c r="AO149">
        <v>3.077599720647913</v>
      </c>
      <c r="AP149">
        <v>2.212475900628935</v>
      </c>
      <c r="AQ149">
        <v>1.4719881343768564</v>
      </c>
      <c r="AR149">
        <v>1.7451468560990766</v>
      </c>
      <c r="AT149">
        <v>0.113173726</v>
      </c>
      <c r="AU149">
        <v>0.111560563</v>
      </c>
      <c r="AV149">
        <v>0.00640803</v>
      </c>
      <c r="AW149">
        <v>0.00790755</v>
      </c>
      <c r="AX149">
        <v>0.107990869152297</v>
      </c>
      <c r="AY149">
        <v>0.101382351248593</v>
      </c>
      <c r="AZ149">
        <v>0.00654172254607252</v>
      </c>
      <c r="BA149">
        <v>0.00760546497242503</v>
      </c>
      <c r="BB149">
        <f t="shared" si="13"/>
        <v>0.046877357691676114</v>
      </c>
      <c r="BC149">
        <f t="shared" si="14"/>
        <v>0.09566858415258928</v>
      </c>
      <c r="BD149">
        <f t="shared" si="15"/>
        <v>-0.02064862563561931</v>
      </c>
      <c r="BE149">
        <f t="shared" si="16"/>
        <v>0.038950935088064575</v>
      </c>
      <c r="BJ149">
        <f t="shared" si="17"/>
        <v>-0.09541565199997493</v>
      </c>
    </row>
    <row r="150" spans="1:62" ht="12.75">
      <c r="A150">
        <v>198901</v>
      </c>
      <c r="B150">
        <v>1989</v>
      </c>
      <c r="C150">
        <v>1</v>
      </c>
      <c r="E150">
        <v>75.827</v>
      </c>
      <c r="F150" s="12">
        <v>246.46</v>
      </c>
      <c r="G150">
        <v>18603.46</v>
      </c>
      <c r="I150" s="12">
        <v>92.3610358652075</v>
      </c>
      <c r="J150">
        <f t="shared" si="12"/>
        <v>-4.261143728823965</v>
      </c>
      <c r="K150">
        <v>-4.62932430149198</v>
      </c>
      <c r="L150" s="12"/>
      <c r="M150">
        <v>6.473061872305309</v>
      </c>
      <c r="N150">
        <v>6.657962744431751</v>
      </c>
      <c r="P150">
        <v>11279.660058306921</v>
      </c>
      <c r="Q150">
        <v>11474.553685237363</v>
      </c>
      <c r="S150" s="13">
        <v>862054</v>
      </c>
      <c r="T150" s="13">
        <v>572353.7713160214</v>
      </c>
      <c r="U150" s="13">
        <v>515559.25667644845</v>
      </c>
      <c r="V150" s="13">
        <v>227217.5609606798</v>
      </c>
      <c r="W150" s="13">
        <v>1122468</v>
      </c>
      <c r="X150" s="13">
        <v>102870.8660259631</v>
      </c>
      <c r="Y150" s="13">
        <v>763700.6624735122</v>
      </c>
      <c r="Z150" s="13">
        <v>135745.71107688206</v>
      </c>
      <c r="AA150" s="13"/>
      <c r="AB150" s="13">
        <v>24166</v>
      </c>
      <c r="AC150" s="13">
        <v>23714</v>
      </c>
      <c r="AD150" s="13">
        <v>18253</v>
      </c>
      <c r="AE150" s="13">
        <v>201</v>
      </c>
      <c r="AF150" s="13">
        <v>39413</v>
      </c>
      <c r="AG150" s="13">
        <v>1303</v>
      </c>
      <c r="AH150" s="13">
        <v>13999</v>
      </c>
      <c r="AI150" s="13">
        <v>922</v>
      </c>
      <c r="AK150">
        <v>1.8637301194135865</v>
      </c>
      <c r="AL150">
        <v>3.6808620804816226</v>
      </c>
      <c r="AM150">
        <v>-0.8276174154214851</v>
      </c>
      <c r="AN150">
        <v>1.0192684955729896</v>
      </c>
      <c r="AO150">
        <v>6.837163240520006</v>
      </c>
      <c r="AP150">
        <v>4.915213241289193</v>
      </c>
      <c r="AQ150">
        <v>1.0210949907258746</v>
      </c>
      <c r="AR150">
        <v>1.9448506860005068</v>
      </c>
      <c r="AT150">
        <v>0.113311139</v>
      </c>
      <c r="AU150">
        <v>0.115268966</v>
      </c>
      <c r="AV150">
        <v>0.00650417</v>
      </c>
      <c r="AW150">
        <v>0.00782516</v>
      </c>
      <c r="AX150">
        <v>0.108984738541616</v>
      </c>
      <c r="AY150">
        <v>0.103005743830993</v>
      </c>
      <c r="AZ150">
        <v>0.0065565299652645</v>
      </c>
      <c r="BA150">
        <v>0.00763857565925028</v>
      </c>
      <c r="BB150">
        <f t="shared" si="13"/>
        <v>0.03892961836481179</v>
      </c>
      <c r="BC150">
        <f t="shared" si="14"/>
        <v>0.11248348030465971</v>
      </c>
      <c r="BD150">
        <f t="shared" si="15"/>
        <v>-0.008017984627711527</v>
      </c>
      <c r="BE150">
        <f t="shared" si="16"/>
        <v>0.024133029739004996</v>
      </c>
      <c r="BJ150">
        <f t="shared" si="17"/>
        <v>-0.08585938885343863</v>
      </c>
    </row>
    <row r="151" spans="1:62" ht="12.75">
      <c r="A151">
        <v>198902</v>
      </c>
      <c r="B151">
        <v>1989</v>
      </c>
      <c r="C151">
        <v>2</v>
      </c>
      <c r="E151">
        <v>76.815</v>
      </c>
      <c r="F151" s="12">
        <v>247.017</v>
      </c>
      <c r="G151">
        <v>19043.33</v>
      </c>
      <c r="I151" s="12">
        <v>87.05065359477123</v>
      </c>
      <c r="J151">
        <f t="shared" si="12"/>
        <v>-5.921502548653067</v>
      </c>
      <c r="K151">
        <v>-4.490211169764631</v>
      </c>
      <c r="L151" s="12"/>
      <c r="M151">
        <v>6.501717618183138</v>
      </c>
      <c r="N151">
        <v>6.6681935098354606</v>
      </c>
      <c r="P151">
        <v>11422.911769131919</v>
      </c>
      <c r="Q151">
        <v>12063.373622993859</v>
      </c>
      <c r="S151" s="13">
        <v>855106</v>
      </c>
      <c r="T151" s="13">
        <v>599080.6686334908</v>
      </c>
      <c r="U151" s="13">
        <v>560350.131173884</v>
      </c>
      <c r="V151" s="13">
        <v>249456.40114042448</v>
      </c>
      <c r="W151" s="13">
        <v>1116772</v>
      </c>
      <c r="X151" s="13">
        <v>105947.09486258178</v>
      </c>
      <c r="Y151" s="13">
        <v>775461.2536168656</v>
      </c>
      <c r="Z151" s="13">
        <v>139399.70802333025</v>
      </c>
      <c r="AA151" s="13"/>
      <c r="AB151" s="13">
        <v>-6948</v>
      </c>
      <c r="AC151" s="13">
        <v>-1828</v>
      </c>
      <c r="AD151" s="13">
        <v>15743</v>
      </c>
      <c r="AE151" s="13">
        <v>4431</v>
      </c>
      <c r="AF151" s="13">
        <v>-5696</v>
      </c>
      <c r="AG151" s="13">
        <v>1695</v>
      </c>
      <c r="AH151" s="13">
        <v>10362</v>
      </c>
      <c r="AI151" s="13">
        <v>4497</v>
      </c>
      <c r="AK151">
        <v>0.6050952298283191</v>
      </c>
      <c r="AL151">
        <v>1.0467585445244505</v>
      </c>
      <c r="AM151">
        <v>3.1299623433499373</v>
      </c>
      <c r="AN151">
        <v>0.9882268147556877</v>
      </c>
      <c r="AO151">
        <v>8.471541808388642</v>
      </c>
      <c r="AP151">
        <v>6.090162397169842</v>
      </c>
      <c r="AQ151">
        <v>6.9707668452839435</v>
      </c>
      <c r="AR151">
        <v>2.115421142996965</v>
      </c>
      <c r="AT151">
        <v>0.113816914</v>
      </c>
      <c r="AU151">
        <v>0.120198421</v>
      </c>
      <c r="AV151">
        <v>0.00663881</v>
      </c>
      <c r="AW151">
        <v>0.00784133</v>
      </c>
      <c r="AX151">
        <v>0.109990285303069</v>
      </c>
      <c r="AY151">
        <v>0.104656257693815</v>
      </c>
      <c r="AZ151">
        <v>0.00657112905298047</v>
      </c>
      <c r="BA151">
        <v>0.00767150559040128</v>
      </c>
      <c r="BB151">
        <f t="shared" si="13"/>
        <v>0.03419909335626503</v>
      </c>
      <c r="BC151">
        <f t="shared" si="14"/>
        <v>0.13846264206597736</v>
      </c>
      <c r="BD151">
        <f t="shared" si="15"/>
        <v>0.0102470630588547</v>
      </c>
      <c r="BE151">
        <f t="shared" si="16"/>
        <v>0.0218955707055164</v>
      </c>
      <c r="BJ151">
        <f t="shared" si="17"/>
        <v>-0.08864927182263926</v>
      </c>
    </row>
    <row r="152" spans="1:62" ht="12.75">
      <c r="A152">
        <v>198903</v>
      </c>
      <c r="B152">
        <v>1989</v>
      </c>
      <c r="C152">
        <v>3</v>
      </c>
      <c r="E152">
        <v>77.304</v>
      </c>
      <c r="F152" s="12">
        <v>247.698</v>
      </c>
      <c r="G152">
        <v>19634.77</v>
      </c>
      <c r="I152" s="12">
        <v>87.78578784757981</v>
      </c>
      <c r="J152">
        <f t="shared" si="12"/>
        <v>0.8409443466736747</v>
      </c>
      <c r="K152">
        <v>3.527279201613283</v>
      </c>
      <c r="L152" s="12"/>
      <c r="M152">
        <v>6.49794368028932</v>
      </c>
      <c r="N152">
        <v>6.642891754592625</v>
      </c>
      <c r="P152">
        <v>11825.486293058017</v>
      </c>
      <c r="Q152">
        <v>12355.233544402923</v>
      </c>
      <c r="S152" s="13">
        <v>881231</v>
      </c>
      <c r="T152" s="13">
        <v>632377.5263218181</v>
      </c>
      <c r="U152" s="13">
        <v>611656.9267904315</v>
      </c>
      <c r="V152" s="13">
        <v>279530.3730995006</v>
      </c>
      <c r="W152" s="13">
        <v>1150494</v>
      </c>
      <c r="X152" s="13">
        <v>108847.75006272706</v>
      </c>
      <c r="Y152" s="13">
        <v>854870.4681664627</v>
      </c>
      <c r="Z152" s="13">
        <v>165036.3595941879</v>
      </c>
      <c r="AA152" s="13"/>
      <c r="AB152" s="13">
        <v>26125</v>
      </c>
      <c r="AC152" s="13">
        <v>30802</v>
      </c>
      <c r="AD152" s="13">
        <v>11819</v>
      </c>
      <c r="AE152" s="13">
        <v>5621</v>
      </c>
      <c r="AF152" s="13">
        <v>33722</v>
      </c>
      <c r="AG152" s="13">
        <v>1583</v>
      </c>
      <c r="AH152" s="13">
        <v>11228</v>
      </c>
      <c r="AI152" s="13">
        <v>7566</v>
      </c>
      <c r="AK152">
        <v>8.739822131609893</v>
      </c>
      <c r="AL152">
        <v>8.8114027199849</v>
      </c>
      <c r="AM152">
        <v>3.291576861988609</v>
      </c>
      <c r="AN152">
        <v>2.496535638884419</v>
      </c>
      <c r="AO152">
        <v>10.173907775174493</v>
      </c>
      <c r="AP152">
        <v>7.313987461324594</v>
      </c>
      <c r="AQ152">
        <v>2.400035391791625</v>
      </c>
      <c r="AR152">
        <v>1.974900155662439</v>
      </c>
      <c r="AT152">
        <v>0.115323458</v>
      </c>
      <c r="AU152">
        <v>0.120489612</v>
      </c>
      <c r="AV152">
        <v>0.00647321</v>
      </c>
      <c r="AW152">
        <v>0.0074829</v>
      </c>
      <c r="AX152">
        <v>0.11100758098353</v>
      </c>
      <c r="AY152">
        <v>0.106334280819192</v>
      </c>
      <c r="AZ152">
        <v>0.00658552014268415</v>
      </c>
      <c r="BA152">
        <v>0.00770426082281173</v>
      </c>
      <c r="BB152">
        <f t="shared" si="13"/>
        <v>0.038142362317081346</v>
      </c>
      <c r="BC152">
        <f t="shared" si="14"/>
        <v>0.12497581714339967</v>
      </c>
      <c r="BD152">
        <f t="shared" si="15"/>
        <v>-0.017201199603475104</v>
      </c>
      <c r="BE152">
        <f t="shared" si="16"/>
        <v>-0.029153112043183604</v>
      </c>
      <c r="BJ152">
        <f t="shared" si="17"/>
        <v>-0.046462500550322146</v>
      </c>
    </row>
    <row r="153" spans="1:62" ht="12.75">
      <c r="A153">
        <v>198904</v>
      </c>
      <c r="B153">
        <v>1989</v>
      </c>
      <c r="C153">
        <v>4</v>
      </c>
      <c r="E153">
        <v>77.943</v>
      </c>
      <c r="F153" s="12">
        <v>248.374</v>
      </c>
      <c r="G153">
        <v>19926.3</v>
      </c>
      <c r="I153" s="12">
        <v>91.54763183331542</v>
      </c>
      <c r="J153">
        <f t="shared" si="12"/>
        <v>4.195978539684071</v>
      </c>
      <c r="K153">
        <v>2.7103856839839353</v>
      </c>
      <c r="L153" s="12"/>
      <c r="M153">
        <v>6.500272813629877</v>
      </c>
      <c r="N153">
        <v>6.6504782767710395</v>
      </c>
      <c r="P153">
        <v>12385.906664343223</v>
      </c>
      <c r="Q153">
        <v>12722.880785635047</v>
      </c>
      <c r="S153" s="13">
        <v>923217</v>
      </c>
      <c r="T153" s="13">
        <v>663180</v>
      </c>
      <c r="U153" s="13">
        <v>639469.3592644455</v>
      </c>
      <c r="V153" s="13">
        <v>276100</v>
      </c>
      <c r="W153" s="13">
        <v>1203481</v>
      </c>
      <c r="X153" s="13">
        <v>116949</v>
      </c>
      <c r="Y153" s="13">
        <v>893295.4896490211</v>
      </c>
      <c r="Z153" s="13">
        <v>197345</v>
      </c>
      <c r="AA153" s="13"/>
      <c r="AB153" s="13">
        <v>41557</v>
      </c>
      <c r="AC153" s="13">
        <v>10075</v>
      </c>
      <c r="AD153" s="13">
        <v>22460</v>
      </c>
      <c r="AE153" s="13">
        <v>-1264</v>
      </c>
      <c r="AF153" s="13">
        <v>42426</v>
      </c>
      <c r="AG153" s="13">
        <v>276</v>
      </c>
      <c r="AH153" s="13">
        <v>7859</v>
      </c>
      <c r="AI153" s="13">
        <v>4228</v>
      </c>
      <c r="AK153">
        <v>4.6496071912137165</v>
      </c>
      <c r="AL153">
        <v>4.1315776480785</v>
      </c>
      <c r="AM153">
        <v>2.974076583138074</v>
      </c>
      <c r="AN153">
        <v>2.0425770936957215</v>
      </c>
      <c r="AO153">
        <v>2.042547382398751</v>
      </c>
      <c r="AP153">
        <v>1.468380318964471</v>
      </c>
      <c r="AQ153">
        <v>3.566799621440374</v>
      </c>
      <c r="AR153">
        <v>1.8591270488826726</v>
      </c>
      <c r="AT153">
        <v>0.120332901</v>
      </c>
      <c r="AU153">
        <v>0.123606709</v>
      </c>
      <c r="AV153">
        <v>0.00646382</v>
      </c>
      <c r="AW153">
        <v>0.00751143</v>
      </c>
      <c r="AX153">
        <v>0.112036697905231</v>
      </c>
      <c r="AY153">
        <v>0.108040210571424</v>
      </c>
      <c r="AZ153">
        <v>0.00659970363194865</v>
      </c>
      <c r="BA153">
        <v>0.00773684765501488</v>
      </c>
      <c r="BB153">
        <f t="shared" si="13"/>
        <v>0.07143559936607602</v>
      </c>
      <c r="BC153">
        <f t="shared" si="14"/>
        <v>0.13460134554969683</v>
      </c>
      <c r="BD153">
        <f t="shared" si="15"/>
        <v>-0.020804269477531</v>
      </c>
      <c r="BE153">
        <f t="shared" si="16"/>
        <v>-0.029568464494100333</v>
      </c>
      <c r="BJ153">
        <f t="shared" si="17"/>
        <v>-0.028515229438167672</v>
      </c>
    </row>
    <row r="154" spans="1:62" ht="12.75">
      <c r="A154">
        <v>199001</v>
      </c>
      <c r="B154">
        <v>1990</v>
      </c>
      <c r="C154">
        <v>1</v>
      </c>
      <c r="E154">
        <v>79.096</v>
      </c>
      <c r="F154" s="12">
        <v>248.936</v>
      </c>
      <c r="G154">
        <v>19938.14</v>
      </c>
      <c r="I154" s="12">
        <v>90.3827801929806</v>
      </c>
      <c r="J154">
        <f t="shared" si="12"/>
        <v>-1.2805638655354807</v>
      </c>
      <c r="K154">
        <v>-0.23611150321551844</v>
      </c>
      <c r="L154" s="12"/>
      <c r="M154">
        <v>6.525887753149575</v>
      </c>
      <c r="N154">
        <v>6.670265063505892</v>
      </c>
      <c r="P154">
        <v>12079.679453524104</v>
      </c>
      <c r="Q154">
        <v>12626.008513787205</v>
      </c>
      <c r="S154" s="13">
        <v>892023</v>
      </c>
      <c r="T154" s="13">
        <v>636794.7469887967</v>
      </c>
      <c r="U154" s="13">
        <v>637598.2251457087</v>
      </c>
      <c r="V154" s="13">
        <v>262172.13695529144</v>
      </c>
      <c r="W154" s="13">
        <v>1146642</v>
      </c>
      <c r="X154" s="13">
        <v>119896.27511118056</v>
      </c>
      <c r="Y154" s="13">
        <v>857846.7542508937</v>
      </c>
      <c r="Z154" s="13">
        <v>175924.7517485476</v>
      </c>
      <c r="AA154" s="13"/>
      <c r="AB154" s="13">
        <v>-31194</v>
      </c>
      <c r="AC154" s="13">
        <v>-3992</v>
      </c>
      <c r="AD154" s="13">
        <v>15638</v>
      </c>
      <c r="AE154" s="13">
        <v>-3412</v>
      </c>
      <c r="AF154" s="13">
        <v>-56839</v>
      </c>
      <c r="AG154" s="13">
        <v>8558</v>
      </c>
      <c r="AH154" s="13">
        <v>11768</v>
      </c>
      <c r="AI154" s="13">
        <v>22</v>
      </c>
      <c r="AK154">
        <v>-4.477590326939249</v>
      </c>
      <c r="AL154">
        <v>-4.631046820161375</v>
      </c>
      <c r="AM154">
        <v>-3.345275866687852</v>
      </c>
      <c r="AN154">
        <v>1.1611542431133905</v>
      </c>
      <c r="AO154">
        <v>-3.0545427765242</v>
      </c>
      <c r="AP154">
        <v>-2.1959003424516927</v>
      </c>
      <c r="AQ154">
        <v>-1.6243691421887112</v>
      </c>
      <c r="AR154">
        <v>1.8405534967653367</v>
      </c>
      <c r="AT154">
        <v>0.119292461</v>
      </c>
      <c r="AU154">
        <v>0.124687715</v>
      </c>
      <c r="AV154">
        <v>0.00674085</v>
      </c>
      <c r="AW154">
        <v>0.00778784</v>
      </c>
      <c r="AX154">
        <v>0.11307770937144</v>
      </c>
      <c r="AY154">
        <v>0.109774453516128</v>
      </c>
      <c r="AZ154">
        <v>0.00661367990678553</v>
      </c>
      <c r="BA154">
        <v>0.00776927246179835</v>
      </c>
      <c r="BB154">
        <f t="shared" si="13"/>
        <v>0.05350285756551498</v>
      </c>
      <c r="BC154">
        <f t="shared" si="14"/>
        <v>0.12738449317600153</v>
      </c>
      <c r="BD154">
        <f t="shared" si="15"/>
        <v>0.019045812656895755</v>
      </c>
      <c r="BE154">
        <f t="shared" si="16"/>
        <v>0.0023870171361810577</v>
      </c>
      <c r="BJ154">
        <f t="shared" si="17"/>
        <v>-0.03365787015615039</v>
      </c>
    </row>
    <row r="155" spans="1:62" ht="12.75">
      <c r="A155">
        <v>199002</v>
      </c>
      <c r="B155">
        <v>1990</v>
      </c>
      <c r="C155">
        <v>2</v>
      </c>
      <c r="E155">
        <v>79.947</v>
      </c>
      <c r="F155" s="12">
        <v>249.711</v>
      </c>
      <c r="G155">
        <v>20179.98</v>
      </c>
      <c r="I155" s="12">
        <v>91.65591397849462</v>
      </c>
      <c r="J155">
        <f t="shared" si="12"/>
        <v>1.3987735402537358</v>
      </c>
      <c r="K155">
        <v>2.985306600793617</v>
      </c>
      <c r="L155" s="12"/>
      <c r="M155">
        <v>6.5281312149493615</v>
      </c>
      <c r="N155">
        <v>6.650156060036696</v>
      </c>
      <c r="P155">
        <v>12069.746763234782</v>
      </c>
      <c r="Q155">
        <v>12548.878681835586</v>
      </c>
      <c r="S155" s="13">
        <v>911687</v>
      </c>
      <c r="T155" s="13">
        <v>651601.768571633</v>
      </c>
      <c r="U155" s="13">
        <v>676620.876166157</v>
      </c>
      <c r="V155" s="13">
        <v>272279.98656449205</v>
      </c>
      <c r="W155" s="13">
        <v>1168198</v>
      </c>
      <c r="X155" s="13">
        <v>126307.88993110199</v>
      </c>
      <c r="Y155" s="13">
        <v>913719.589308792</v>
      </c>
      <c r="Z155" s="13">
        <v>198763.95523238572</v>
      </c>
      <c r="AA155" s="13"/>
      <c r="AB155" s="13">
        <v>19664</v>
      </c>
      <c r="AC155" s="13">
        <v>11614</v>
      </c>
      <c r="AD155" s="13">
        <v>14644</v>
      </c>
      <c r="AE155" s="13">
        <v>-3836</v>
      </c>
      <c r="AF155" s="13">
        <v>21556</v>
      </c>
      <c r="AG155" s="13">
        <v>4907</v>
      </c>
      <c r="AH155" s="13">
        <v>6573</v>
      </c>
      <c r="AI155" s="13">
        <v>6130</v>
      </c>
      <c r="AK155">
        <v>5.725442007961454</v>
      </c>
      <c r="AL155">
        <v>5.526826149455339</v>
      </c>
      <c r="AM155">
        <v>3.4040632641601296</v>
      </c>
      <c r="AN155">
        <v>2.3039225111767445</v>
      </c>
      <c r="AO155">
        <v>6.099364441178935</v>
      </c>
      <c r="AP155">
        <v>4.384812210868177</v>
      </c>
      <c r="AQ155">
        <v>2.517815106238136</v>
      </c>
      <c r="AR155">
        <v>1.893915309981165</v>
      </c>
      <c r="AT155">
        <v>0.119403559</v>
      </c>
      <c r="AU155">
        <v>0.124143514</v>
      </c>
      <c r="AV155">
        <v>0.00676785</v>
      </c>
      <c r="AW155">
        <v>0.00764619</v>
      </c>
      <c r="AX155">
        <v>0.114130691279686</v>
      </c>
      <c r="AY155">
        <v>0.111537426274958</v>
      </c>
      <c r="AZ155">
        <v>0.00662744933085668</v>
      </c>
      <c r="BA155">
        <v>0.00780154168934878</v>
      </c>
      <c r="BB155">
        <f t="shared" si="13"/>
        <v>0.045164801387443276</v>
      </c>
      <c r="BC155">
        <f t="shared" si="14"/>
        <v>0.10707807109810341</v>
      </c>
      <c r="BD155">
        <f t="shared" si="15"/>
        <v>0.02096344507349368</v>
      </c>
      <c r="BE155">
        <f t="shared" si="16"/>
        <v>-0.020113882085446733</v>
      </c>
      <c r="BJ155">
        <f t="shared" si="17"/>
        <v>0.0011595156610920976</v>
      </c>
    </row>
    <row r="156" spans="1:62" ht="12.75">
      <c r="A156">
        <v>199003</v>
      </c>
      <c r="B156">
        <v>1990</v>
      </c>
      <c r="C156">
        <v>3</v>
      </c>
      <c r="E156">
        <v>80.95</v>
      </c>
      <c r="F156" s="12">
        <v>250.595</v>
      </c>
      <c r="G156">
        <v>19778.76</v>
      </c>
      <c r="I156" s="12">
        <v>97.95449321994943</v>
      </c>
      <c r="J156">
        <f t="shared" si="12"/>
        <v>6.646151586072184</v>
      </c>
      <c r="K156">
        <v>5.724370576802977</v>
      </c>
      <c r="L156" s="12"/>
      <c r="M156">
        <v>6.5295497555381194</v>
      </c>
      <c r="N156">
        <v>6.661483362218547</v>
      </c>
      <c r="P156">
        <v>11425.316798581534</v>
      </c>
      <c r="Q156">
        <v>11960.750430494198</v>
      </c>
      <c r="S156" s="13">
        <v>956731</v>
      </c>
      <c r="T156" s="13">
        <v>652238.4953628944</v>
      </c>
      <c r="U156" s="13">
        <v>615168.3353137464</v>
      </c>
      <c r="V156" s="13">
        <v>230108.96304134632</v>
      </c>
      <c r="W156" s="13">
        <v>1192973</v>
      </c>
      <c r="X156" s="13">
        <v>126120.54912804361</v>
      </c>
      <c r="Y156" s="13">
        <v>836506.1181959016</v>
      </c>
      <c r="Z156" s="13">
        <v>166609.85218832185</v>
      </c>
      <c r="AA156" s="13"/>
      <c r="AB156" s="13">
        <v>45044</v>
      </c>
      <c r="AC156" s="13">
        <v>12521</v>
      </c>
      <c r="AD156" s="13">
        <v>9156</v>
      </c>
      <c r="AE156" s="13">
        <v>-2647</v>
      </c>
      <c r="AF156" s="13">
        <v>24775</v>
      </c>
      <c r="AG156" s="13">
        <v>490</v>
      </c>
      <c r="AH156" s="13">
        <v>19295</v>
      </c>
      <c r="AI156" s="13">
        <v>547</v>
      </c>
      <c r="AK156">
        <v>-13.131487813447526</v>
      </c>
      <c r="AL156">
        <v>-10.919680081137423</v>
      </c>
      <c r="AM156">
        <v>1.8282704144588486</v>
      </c>
      <c r="AN156">
        <v>3.192270073894115</v>
      </c>
      <c r="AO156">
        <v>-14.782939214617292</v>
      </c>
      <c r="AP156">
        <v>-10.62740438055328</v>
      </c>
      <c r="AQ156">
        <v>0.13290866830433853</v>
      </c>
      <c r="AR156">
        <v>1.8637682816074042</v>
      </c>
      <c r="AT156">
        <v>0.117181336</v>
      </c>
      <c r="AU156">
        <v>0.122672897</v>
      </c>
      <c r="AV156">
        <v>0.00702648</v>
      </c>
      <c r="AW156">
        <v>0.00801744</v>
      </c>
      <c r="AX156">
        <v>0.115195721366622</v>
      </c>
      <c r="AY156">
        <v>0.11332955564731</v>
      </c>
      <c r="AZ156">
        <v>0.00664101235481912</v>
      </c>
      <c r="BA156">
        <v>0.00783366195609308</v>
      </c>
      <c r="BB156">
        <f t="shared" si="13"/>
        <v>0.017090008657352218</v>
      </c>
      <c r="BC156">
        <f t="shared" si="14"/>
        <v>0.07922144310906276</v>
      </c>
      <c r="BD156">
        <f t="shared" si="15"/>
        <v>0.05642145424509071</v>
      </c>
      <c r="BE156">
        <f t="shared" si="16"/>
        <v>0.023189085483890537</v>
      </c>
      <c r="BJ156">
        <f t="shared" si="17"/>
        <v>-0.01399816795041104</v>
      </c>
    </row>
    <row r="157" spans="1:62" ht="12.75">
      <c r="A157">
        <v>199004</v>
      </c>
      <c r="B157">
        <v>1990</v>
      </c>
      <c r="C157">
        <v>4</v>
      </c>
      <c r="E157">
        <v>81.998</v>
      </c>
      <c r="F157" s="12">
        <v>251.482</v>
      </c>
      <c r="G157">
        <v>20272.17</v>
      </c>
      <c r="I157" s="12">
        <v>100.17628393465742</v>
      </c>
      <c r="J157">
        <f t="shared" si="12"/>
        <v>2.2428457431068125</v>
      </c>
      <c r="K157">
        <v>1.484312016600894</v>
      </c>
      <c r="L157" s="12"/>
      <c r="M157">
        <v>6.537674737211827</v>
      </c>
      <c r="N157">
        <v>6.667535190944486</v>
      </c>
      <c r="P157">
        <v>11856.457053007889</v>
      </c>
      <c r="Q157">
        <v>12384.153982830027</v>
      </c>
      <c r="S157" s="13">
        <v>989709</v>
      </c>
      <c r="T157" s="13">
        <v>685480</v>
      </c>
      <c r="U157" s="13">
        <v>659150.9979300115</v>
      </c>
      <c r="V157" s="13">
        <v>243789</v>
      </c>
      <c r="W157" s="13">
        <v>1220010</v>
      </c>
      <c r="X157" s="13">
        <v>144717</v>
      </c>
      <c r="Y157" s="13">
        <v>869487.5030250625</v>
      </c>
      <c r="Z157" s="13">
        <v>197596</v>
      </c>
      <c r="AA157" s="13"/>
      <c r="AB157" s="13">
        <v>31847</v>
      </c>
      <c r="AC157" s="13">
        <v>23525</v>
      </c>
      <c r="AD157" s="13">
        <v>9057</v>
      </c>
      <c r="AE157" s="13">
        <v>-6058</v>
      </c>
      <c r="AF157" s="13">
        <v>25794</v>
      </c>
      <c r="AG157" s="13">
        <v>7406</v>
      </c>
      <c r="AH157" s="13">
        <v>-453</v>
      </c>
      <c r="AI157" s="13">
        <v>705</v>
      </c>
      <c r="AK157">
        <v>3.9038148618096034</v>
      </c>
      <c r="AL157">
        <v>3.045359506696008</v>
      </c>
      <c r="AM157">
        <v>6.692854609445563</v>
      </c>
      <c r="AN157">
        <v>2.3072098600064583</v>
      </c>
      <c r="AO157">
        <v>8.5859714836097</v>
      </c>
      <c r="AP157">
        <v>6.172425498847694</v>
      </c>
      <c r="AQ157">
        <v>5.69319588733423</v>
      </c>
      <c r="AR157">
        <v>1.7800939751582998</v>
      </c>
      <c r="AT157">
        <v>0.120604874</v>
      </c>
      <c r="AU157">
        <v>0.125972651</v>
      </c>
      <c r="AV157">
        <v>0.00702564</v>
      </c>
      <c r="AW157">
        <v>0.00799988</v>
      </c>
      <c r="AX157">
        <v>0.116272878873757</v>
      </c>
      <c r="AY157">
        <v>0.11515127809275</v>
      </c>
      <c r="AZ157">
        <v>0.00665436952184805</v>
      </c>
      <c r="BA157">
        <v>0.00786563997769339</v>
      </c>
      <c r="BB157">
        <f t="shared" si="13"/>
        <v>0.03657986545053937</v>
      </c>
      <c r="BC157">
        <f t="shared" si="14"/>
        <v>0.089818102258302</v>
      </c>
      <c r="BD157">
        <f t="shared" si="15"/>
        <v>0.054292604427258695</v>
      </c>
      <c r="BE157">
        <f t="shared" si="16"/>
        <v>0.016922638031384274</v>
      </c>
      <c r="BJ157">
        <f t="shared" si="17"/>
        <v>-0.0006079626116692292</v>
      </c>
    </row>
    <row r="158" spans="1:62" ht="12.75">
      <c r="A158">
        <v>199101</v>
      </c>
      <c r="B158">
        <v>1991</v>
      </c>
      <c r="C158">
        <v>1</v>
      </c>
      <c r="E158">
        <v>82.614</v>
      </c>
      <c r="F158" s="12">
        <v>252.258</v>
      </c>
      <c r="G158">
        <v>20978.5</v>
      </c>
      <c r="I158" s="12">
        <v>96.67687422025631</v>
      </c>
      <c r="J158">
        <f t="shared" si="12"/>
        <v>-3.555724923746985</v>
      </c>
      <c r="K158">
        <v>-7.578082022647779</v>
      </c>
      <c r="L158" s="12"/>
      <c r="M158">
        <v>6.535673719405534</v>
      </c>
      <c r="N158">
        <v>6.60540886088087</v>
      </c>
      <c r="P158">
        <v>12039.52890576147</v>
      </c>
      <c r="Q158">
        <v>12993.176184423226</v>
      </c>
      <c r="S158" s="13">
        <v>983326</v>
      </c>
      <c r="T158" s="13">
        <v>692743.2095090451</v>
      </c>
      <c r="U158" s="13">
        <v>727572.4113163004</v>
      </c>
      <c r="V158" s="13">
        <v>279446.8066743383</v>
      </c>
      <c r="W158" s="13">
        <v>1206232</v>
      </c>
      <c r="X158" s="13">
        <v>145649.274149656</v>
      </c>
      <c r="Y158" s="13">
        <v>909323.6817517905</v>
      </c>
      <c r="Z158" s="13">
        <v>217475.97426424347</v>
      </c>
      <c r="AA158" s="13"/>
      <c r="AB158" s="13">
        <v>-6383</v>
      </c>
      <c r="AC158" s="13">
        <v>8218</v>
      </c>
      <c r="AD158" s="13">
        <v>3847</v>
      </c>
      <c r="AE158" s="13">
        <v>2436</v>
      </c>
      <c r="AF158" s="13">
        <v>-13778</v>
      </c>
      <c r="AG158" s="13">
        <v>3129</v>
      </c>
      <c r="AH158" s="13">
        <v>15497</v>
      </c>
      <c r="AI158" s="13">
        <v>6831</v>
      </c>
      <c r="AK158">
        <v>3.675422822265104</v>
      </c>
      <c r="AL158">
        <v>5.10861036183174</v>
      </c>
      <c r="AM158">
        <v>0.08444023041772733</v>
      </c>
      <c r="AN158">
        <v>0.4365667711044412</v>
      </c>
      <c r="AO158">
        <v>13.56155220731743</v>
      </c>
      <c r="AP158">
        <v>9.749353443369241</v>
      </c>
      <c r="AQ158">
        <v>1.729158171878998</v>
      </c>
      <c r="AR158">
        <v>1.6470342278378136</v>
      </c>
      <c r="AT158">
        <v>0.119600683</v>
      </c>
      <c r="AU158">
        <v>0.129074215</v>
      </c>
      <c r="AV158">
        <v>0.00684749</v>
      </c>
      <c r="AW158">
        <v>0.00734204</v>
      </c>
      <c r="AX158">
        <v>0.117362243228345</v>
      </c>
      <c r="AY158">
        <v>0.117003038772387</v>
      </c>
      <c r="AZ158">
        <v>0.00666752156637254</v>
      </c>
      <c r="BA158">
        <v>0.00789748270683179</v>
      </c>
      <c r="BB158">
        <f t="shared" si="13"/>
        <v>0.01889330447122628</v>
      </c>
      <c r="BC158">
        <f t="shared" si="14"/>
        <v>0.09818764213775077</v>
      </c>
      <c r="BD158">
        <f t="shared" si="15"/>
        <v>0.02663395014666392</v>
      </c>
      <c r="BE158">
        <f t="shared" si="16"/>
        <v>-0.07292733082354363</v>
      </c>
      <c r="BJ158">
        <f t="shared" si="17"/>
        <v>0.0492601472499517</v>
      </c>
    </row>
    <row r="159" spans="1:62" ht="12.75">
      <c r="A159">
        <v>199102</v>
      </c>
      <c r="B159">
        <v>1991</v>
      </c>
      <c r="C159">
        <v>2</v>
      </c>
      <c r="E159">
        <v>83.072</v>
      </c>
      <c r="F159" s="12">
        <v>253.063</v>
      </c>
      <c r="G159">
        <v>20968.51</v>
      </c>
      <c r="I159" s="12">
        <v>92.37104464672736</v>
      </c>
      <c r="J159">
        <f t="shared" si="12"/>
        <v>-4.556066420661706</v>
      </c>
      <c r="K159">
        <v>-3.4765816515982206</v>
      </c>
      <c r="L159" s="12"/>
      <c r="M159">
        <v>6.5572981959047665</v>
      </c>
      <c r="N159">
        <v>6.597505448073897</v>
      </c>
      <c r="P159">
        <v>11770.951935079236</v>
      </c>
      <c r="Q159">
        <v>12844.686529841829</v>
      </c>
      <c r="S159" s="13">
        <v>957941</v>
      </c>
      <c r="T159" s="13">
        <v>704530.7896329156</v>
      </c>
      <c r="U159" s="13">
        <v>735887.8510069962</v>
      </c>
      <c r="V159" s="13">
        <v>283905.1031534764</v>
      </c>
      <c r="W159" s="13">
        <v>1192322</v>
      </c>
      <c r="X159" s="13">
        <v>146388.63052043502</v>
      </c>
      <c r="Y159" s="13">
        <v>880106.3775165633</v>
      </c>
      <c r="Z159" s="13">
        <v>219986.42242184962</v>
      </c>
      <c r="AA159" s="13"/>
      <c r="AB159" s="13">
        <v>-25385</v>
      </c>
      <c r="AC159" s="13">
        <v>17202</v>
      </c>
      <c r="AD159" s="13">
        <v>13975</v>
      </c>
      <c r="AE159" s="13">
        <v>7482</v>
      </c>
      <c r="AF159" s="13">
        <v>-13910</v>
      </c>
      <c r="AG159" s="13">
        <v>2751</v>
      </c>
      <c r="AH159" s="13">
        <v>2904</v>
      </c>
      <c r="AI159" s="13">
        <v>9270</v>
      </c>
      <c r="AK159">
        <v>-2.650394364934077</v>
      </c>
      <c r="AL159">
        <v>-2.206304025976837</v>
      </c>
      <c r="AM159">
        <v>0.41789511628209663</v>
      </c>
      <c r="AN159">
        <v>1.3100369266683145</v>
      </c>
      <c r="AO159">
        <v>-0.2294617930625334</v>
      </c>
      <c r="AP159">
        <v>-0.1649592972925925</v>
      </c>
      <c r="AQ159">
        <v>1.0324111576935868</v>
      </c>
      <c r="AR159">
        <v>1.4354872716871692</v>
      </c>
      <c r="AT159">
        <v>0.118012316</v>
      </c>
      <c r="AU159">
        <v>0.128777283</v>
      </c>
      <c r="AV159">
        <v>0.00706178</v>
      </c>
      <c r="AW159">
        <v>0.0073515</v>
      </c>
      <c r="AX159">
        <v>0.118463894997183</v>
      </c>
      <c r="AY159">
        <v>0.118885292381865</v>
      </c>
      <c r="AZ159">
        <v>0.00668046940930285</v>
      </c>
      <c r="BA159">
        <v>0.00792919731272624</v>
      </c>
      <c r="BB159">
        <f t="shared" si="13"/>
        <v>-0.0038192386810909085</v>
      </c>
      <c r="BC159">
        <f t="shared" si="14"/>
        <v>0.07992532522238527</v>
      </c>
      <c r="BD159">
        <f t="shared" si="15"/>
        <v>0.055508888439572246</v>
      </c>
      <c r="BE159">
        <f t="shared" si="16"/>
        <v>-0.07564743488972514</v>
      </c>
      <c r="BJ159">
        <f t="shared" si="17"/>
        <v>0.07551361381396254</v>
      </c>
    </row>
    <row r="160" spans="1:62" ht="12.75">
      <c r="A160">
        <v>199103</v>
      </c>
      <c r="B160">
        <v>1991</v>
      </c>
      <c r="C160">
        <v>3</v>
      </c>
      <c r="E160">
        <v>83.66</v>
      </c>
      <c r="F160" s="12">
        <v>253.965</v>
      </c>
      <c r="G160">
        <v>21287.57</v>
      </c>
      <c r="I160" s="12">
        <v>95.6248597711465</v>
      </c>
      <c r="J160">
        <f t="shared" si="12"/>
        <v>3.4619265787143028</v>
      </c>
      <c r="K160">
        <v>5.808216425949441</v>
      </c>
      <c r="L160" s="12"/>
      <c r="M160">
        <v>6.563927302284181</v>
      </c>
      <c r="N160">
        <v>6.600905210161233</v>
      </c>
      <c r="P160">
        <v>12010.88166759969</v>
      </c>
      <c r="Q160">
        <v>13039.737660617184</v>
      </c>
      <c r="S160" s="13">
        <v>977228</v>
      </c>
      <c r="T160" s="13">
        <v>739066.4014805033</v>
      </c>
      <c r="U160" s="13">
        <v>758892.9417998113</v>
      </c>
      <c r="V160" s="13">
        <v>298637.14998681797</v>
      </c>
      <c r="W160" s="13">
        <v>1186292</v>
      </c>
      <c r="X160" s="13">
        <v>157065.77738824906</v>
      </c>
      <c r="Y160" s="13">
        <v>942107.9813146745</v>
      </c>
      <c r="Z160" s="13">
        <v>249310.66586189787</v>
      </c>
      <c r="AA160" s="13"/>
      <c r="AB160" s="13">
        <v>19287</v>
      </c>
      <c r="AC160" s="13">
        <v>13346</v>
      </c>
      <c r="AD160" s="13">
        <v>-798</v>
      </c>
      <c r="AE160" s="13">
        <v>1958</v>
      </c>
      <c r="AF160" s="13">
        <v>-6030</v>
      </c>
      <c r="AG160" s="13">
        <v>3911</v>
      </c>
      <c r="AH160" s="13">
        <v>11016</v>
      </c>
      <c r="AI160" s="13">
        <v>8639</v>
      </c>
      <c r="AK160">
        <v>6.32805289486531</v>
      </c>
      <c r="AL160">
        <v>6.108812094748525</v>
      </c>
      <c r="AM160">
        <v>6.532698986323954</v>
      </c>
      <c r="AN160">
        <v>2.3353959654770677</v>
      </c>
      <c r="AO160">
        <v>5.209403639569933</v>
      </c>
      <c r="AP160">
        <v>3.745022438061142</v>
      </c>
      <c r="AQ160">
        <v>4.759354799581406</v>
      </c>
      <c r="AR160">
        <v>1.3622046321017443</v>
      </c>
      <c r="AT160">
        <v>0.119878287</v>
      </c>
      <c r="AU160">
        <v>0.1301471</v>
      </c>
      <c r="AV160">
        <v>0.0070769</v>
      </c>
      <c r="AW160">
        <v>0.00734349</v>
      </c>
      <c r="AX160">
        <v>0.119577915042704</v>
      </c>
      <c r="AY160">
        <v>0.1207985039361</v>
      </c>
      <c r="AZ160">
        <v>0.00669321408191464</v>
      </c>
      <c r="BA160">
        <v>0.0079607908829413</v>
      </c>
      <c r="BB160">
        <f t="shared" si="13"/>
        <v>0.002508785425299642</v>
      </c>
      <c r="BC160">
        <f t="shared" si="14"/>
        <v>0.07454144842090837</v>
      </c>
      <c r="BD160">
        <f t="shared" si="15"/>
        <v>0.05574176916293361</v>
      </c>
      <c r="BE160">
        <f t="shared" si="16"/>
        <v>-0.0807141456117586</v>
      </c>
      <c r="BJ160">
        <f t="shared" si="17"/>
        <v>0.0907423764624874</v>
      </c>
    </row>
    <row r="161" spans="1:62" ht="12.75">
      <c r="A161">
        <v>199104</v>
      </c>
      <c r="B161">
        <v>1991</v>
      </c>
      <c r="C161">
        <v>4</v>
      </c>
      <c r="E161">
        <v>84.328</v>
      </c>
      <c r="F161" s="12">
        <v>254.835</v>
      </c>
      <c r="G161">
        <v>21856.86</v>
      </c>
      <c r="I161" s="12">
        <v>99.68424745643783</v>
      </c>
      <c r="J161">
        <f t="shared" si="12"/>
        <v>4.157483935054577</v>
      </c>
      <c r="K161">
        <v>4.62159133991307</v>
      </c>
      <c r="L161" s="12"/>
      <c r="M161">
        <v>6.577465650479943</v>
      </c>
      <c r="N161">
        <v>6.611518264447527</v>
      </c>
      <c r="P161">
        <v>12146.654520745455</v>
      </c>
      <c r="Q161">
        <v>13212.513741900546</v>
      </c>
      <c r="S161" s="13">
        <v>1004480</v>
      </c>
      <c r="T161" s="13">
        <v>758880</v>
      </c>
      <c r="U161" s="13">
        <v>806154.984991758</v>
      </c>
      <c r="V161" s="13">
        <v>298957</v>
      </c>
      <c r="W161" s="13">
        <v>1187342</v>
      </c>
      <c r="X161" s="13">
        <v>176774</v>
      </c>
      <c r="Y161" s="13">
        <v>966897.7600988259</v>
      </c>
      <c r="Z161" s="13">
        <v>278976</v>
      </c>
      <c r="AA161" s="13"/>
      <c r="AB161" s="13">
        <v>28643</v>
      </c>
      <c r="AC161" s="13">
        <v>22294</v>
      </c>
      <c r="AD161" s="13">
        <v>6147</v>
      </c>
      <c r="AE161" s="13">
        <v>-1460</v>
      </c>
      <c r="AF161" s="13">
        <v>14545</v>
      </c>
      <c r="AG161" s="13">
        <v>5226</v>
      </c>
      <c r="AH161" s="13">
        <v>8472</v>
      </c>
      <c r="AI161" s="13">
        <v>5916</v>
      </c>
      <c r="AK161">
        <v>1.5024563434610143</v>
      </c>
      <c r="AL161">
        <v>1.9130393142491067</v>
      </c>
      <c r="AM161">
        <v>5.93837079919488</v>
      </c>
      <c r="AN161">
        <v>2.428188082079721</v>
      </c>
      <c r="AO161">
        <v>8.051296936562501</v>
      </c>
      <c r="AP161">
        <v>5.7880497978476395</v>
      </c>
      <c r="AQ161">
        <v>4.38865063671086</v>
      </c>
      <c r="AR161">
        <v>1.2792071643599763</v>
      </c>
      <c r="AT161">
        <v>0.119426247</v>
      </c>
      <c r="AU161">
        <v>0.129905805</v>
      </c>
      <c r="AV161">
        <v>0.00706643</v>
      </c>
      <c r="AW161">
        <v>0.00731121</v>
      </c>
      <c r="AX161">
        <v>0.120704383378334</v>
      </c>
      <c r="AY161">
        <v>0.122743148248357</v>
      </c>
      <c r="AZ161">
        <v>0.00670575680675139</v>
      </c>
      <c r="BA161">
        <v>0.00799227040832612</v>
      </c>
      <c r="BB161">
        <f t="shared" si="13"/>
        <v>-0.010645442830397034</v>
      </c>
      <c r="BC161">
        <f t="shared" si="14"/>
        <v>0.056715664533724564</v>
      </c>
      <c r="BD161">
        <f t="shared" si="15"/>
        <v>0.052389019520204805</v>
      </c>
      <c r="BE161">
        <f t="shared" si="16"/>
        <v>-0.0890660889100614</v>
      </c>
      <c r="BJ161">
        <f t="shared" si="17"/>
        <v>0.09876583719588736</v>
      </c>
    </row>
    <row r="162" spans="1:62" ht="12.75">
      <c r="A162">
        <v>199201</v>
      </c>
      <c r="B162">
        <v>1992</v>
      </c>
      <c r="C162">
        <v>1</v>
      </c>
      <c r="E162">
        <v>84.982</v>
      </c>
      <c r="F162" s="12">
        <v>255.585</v>
      </c>
      <c r="G162">
        <v>21961.2</v>
      </c>
      <c r="I162" s="12">
        <v>95.12331213034257</v>
      </c>
      <c r="J162">
        <f t="shared" si="12"/>
        <v>-4.683359272826436</v>
      </c>
      <c r="K162">
        <v>-6.101798077413492</v>
      </c>
      <c r="L162" s="12"/>
      <c r="M162">
        <v>6.5822208949124805</v>
      </c>
      <c r="N162">
        <v>6.6046016557082075</v>
      </c>
      <c r="P162">
        <v>11903.173494685469</v>
      </c>
      <c r="Q162">
        <v>13122.35420800431</v>
      </c>
      <c r="S162" s="13">
        <v>1012726</v>
      </c>
      <c r="T162" s="13">
        <v>766443.53665731</v>
      </c>
      <c r="U162" s="13">
        <v>789317.8294615828</v>
      </c>
      <c r="V162" s="13">
        <v>286266.301253926</v>
      </c>
      <c r="W162" s="13">
        <v>1169476</v>
      </c>
      <c r="X162" s="13">
        <v>172424.9840876518</v>
      </c>
      <c r="Y162" s="13">
        <v>946457.9170922871</v>
      </c>
      <c r="Z162" s="13">
        <v>275608.1977457937</v>
      </c>
      <c r="AA162" s="13"/>
      <c r="AB162" s="13">
        <v>8246</v>
      </c>
      <c r="AC162" s="13">
        <v>23834</v>
      </c>
      <c r="AD162" s="13">
        <v>1782</v>
      </c>
      <c r="AE162" s="13">
        <v>-3086</v>
      </c>
      <c r="AF162" s="13">
        <v>-17866</v>
      </c>
      <c r="AG162" s="13">
        <v>999</v>
      </c>
      <c r="AH162" s="13">
        <v>21657</v>
      </c>
      <c r="AI162" s="13">
        <v>7669</v>
      </c>
      <c r="AK162">
        <v>-3.452593780787712</v>
      </c>
      <c r="AL162">
        <v>-4.411939872174265</v>
      </c>
      <c r="AM162">
        <v>-1.7779653226318457</v>
      </c>
      <c r="AN162">
        <v>0.09193430970645318</v>
      </c>
      <c r="AO162">
        <v>-2.558337746436275</v>
      </c>
      <c r="AP162">
        <v>-1.8391802454634898</v>
      </c>
      <c r="AQ162">
        <v>-0.6588447734814736</v>
      </c>
      <c r="AR162">
        <v>1.0093473534568396</v>
      </c>
      <c r="AT162">
        <v>0.117725083</v>
      </c>
      <c r="AU162">
        <v>0.129783057</v>
      </c>
      <c r="AV162">
        <v>0.00714214</v>
      </c>
      <c r="AW162">
        <v>0.00730379</v>
      </c>
      <c r="AX162">
        <v>0.121843379433982</v>
      </c>
      <c r="AY162">
        <v>0.124719710006266</v>
      </c>
      <c r="AZ162">
        <v>0.00671809899920558</v>
      </c>
      <c r="BA162">
        <v>0.0080236427600049</v>
      </c>
      <c r="BB162">
        <f t="shared" si="13"/>
        <v>-0.034384343694448205</v>
      </c>
      <c r="BC162">
        <f t="shared" si="14"/>
        <v>0.039795364574351844</v>
      </c>
      <c r="BD162">
        <f t="shared" si="15"/>
        <v>0.06120722384041777</v>
      </c>
      <c r="BE162">
        <f t="shared" si="16"/>
        <v>-0.0939991367232178</v>
      </c>
      <c r="BJ162">
        <f t="shared" si="17"/>
        <v>0.10551727419078506</v>
      </c>
    </row>
    <row r="163" spans="1:62" ht="12.75">
      <c r="A163">
        <v>199202</v>
      </c>
      <c r="B163">
        <v>1992</v>
      </c>
      <c r="C163">
        <v>2</v>
      </c>
      <c r="E163">
        <v>85.526</v>
      </c>
      <c r="F163" s="12">
        <v>256.439</v>
      </c>
      <c r="G163">
        <v>21942.32</v>
      </c>
      <c r="I163" s="12">
        <v>98.8748405057418</v>
      </c>
      <c r="J163">
        <f t="shared" si="12"/>
        <v>3.868074067429486</v>
      </c>
      <c r="K163">
        <v>5.1502349503000175</v>
      </c>
      <c r="L163" s="12"/>
      <c r="M163">
        <v>6.573460027471847</v>
      </c>
      <c r="N163">
        <v>6.625732142021662</v>
      </c>
      <c r="P163">
        <v>11937.45322327364</v>
      </c>
      <c r="Q163">
        <v>13232.67904001182</v>
      </c>
      <c r="S163" s="13">
        <v>1023542</v>
      </c>
      <c r="T163" s="13">
        <v>812009.1091101133</v>
      </c>
      <c r="U163" s="13">
        <v>801951.8731514914</v>
      </c>
      <c r="V163" s="13">
        <v>287871.9034253446</v>
      </c>
      <c r="W163" s="13">
        <v>1167317</v>
      </c>
      <c r="X163" s="13">
        <v>182524.06349352928</v>
      </c>
      <c r="Y163" s="13">
        <v>969748.3120593713</v>
      </c>
      <c r="Z163" s="13">
        <v>282100.9687647754</v>
      </c>
      <c r="AA163" s="13"/>
      <c r="AB163" s="13">
        <v>10816</v>
      </c>
      <c r="AC163" s="13">
        <v>35123</v>
      </c>
      <c r="AD163" s="13">
        <v>6379</v>
      </c>
      <c r="AE163" s="13">
        <v>-1550</v>
      </c>
      <c r="AF163" s="13">
        <v>-2159</v>
      </c>
      <c r="AG163" s="13">
        <v>4987</v>
      </c>
      <c r="AH163" s="13">
        <v>11801</v>
      </c>
      <c r="AI163" s="13">
        <v>3209</v>
      </c>
      <c r="AK163">
        <v>4.209526461324495</v>
      </c>
      <c r="AL163">
        <v>2.554440994295708</v>
      </c>
      <c r="AM163">
        <v>4.784416473217592</v>
      </c>
      <c r="AN163">
        <v>2.109130808424652</v>
      </c>
      <c r="AO163">
        <v>1.883887832902717</v>
      </c>
      <c r="AP163">
        <v>1.3543205121255497</v>
      </c>
      <c r="AQ163">
        <v>2.958916766174492</v>
      </c>
      <c r="AR163">
        <v>0.9925341712888025</v>
      </c>
      <c r="AT163">
        <v>0.119319486</v>
      </c>
      <c r="AU163">
        <v>0.132265772</v>
      </c>
      <c r="AV163">
        <v>0.00715512</v>
      </c>
      <c r="AW163">
        <v>0.00753908</v>
      </c>
      <c r="AX163">
        <v>0.122994981340041</v>
      </c>
      <c r="AY163">
        <v>0.126728683178663</v>
      </c>
      <c r="AZ163">
        <v>0.0067302422589794</v>
      </c>
      <c r="BA163">
        <v>0.00805491465505395</v>
      </c>
      <c r="BB163">
        <f t="shared" si="13"/>
        <v>-0.03033890053311339</v>
      </c>
      <c r="BC163">
        <f t="shared" si="14"/>
        <v>0.04276487432938181</v>
      </c>
      <c r="BD163">
        <f t="shared" si="15"/>
        <v>0.061217044470897264</v>
      </c>
      <c r="BE163">
        <f t="shared" si="16"/>
        <v>-0.06618226263687355</v>
      </c>
      <c r="BJ163">
        <f t="shared" si="17"/>
        <v>0.07613664575677417</v>
      </c>
    </row>
    <row r="164" spans="1:62" ht="12.75">
      <c r="A164">
        <v>199203</v>
      </c>
      <c r="B164">
        <v>1992</v>
      </c>
      <c r="C164">
        <v>3</v>
      </c>
      <c r="E164">
        <v>86.123</v>
      </c>
      <c r="F164" s="12">
        <v>257.386</v>
      </c>
      <c r="G164">
        <v>22199.92</v>
      </c>
      <c r="I164" s="12">
        <v>101.34347877779098</v>
      </c>
      <c r="J164">
        <f t="shared" si="12"/>
        <v>2.466071424748761</v>
      </c>
      <c r="K164">
        <v>0.6173779259483994</v>
      </c>
      <c r="L164" s="12"/>
      <c r="M164">
        <v>6.584554421894422</v>
      </c>
      <c r="N164">
        <v>6.644427198445531</v>
      </c>
      <c r="P164">
        <v>11775.825353923694</v>
      </c>
      <c r="Q164">
        <v>13565.235244609301</v>
      </c>
      <c r="S164" s="13">
        <v>1049081</v>
      </c>
      <c r="T164" s="13">
        <v>859021.43958707</v>
      </c>
      <c r="U164" s="13">
        <v>819144.1605533249</v>
      </c>
      <c r="V164" s="13">
        <v>289557.35613051645</v>
      </c>
      <c r="W164" s="13">
        <v>1162601</v>
      </c>
      <c r="X164" s="13">
        <v>193740.2343780764</v>
      </c>
      <c r="Y164" s="13">
        <v>954160.571554597</v>
      </c>
      <c r="Z164" s="13">
        <v>283022.26385502046</v>
      </c>
      <c r="AA164" s="13"/>
      <c r="AB164" s="13">
        <v>25539</v>
      </c>
      <c r="AC164" s="13">
        <v>12160</v>
      </c>
      <c r="AD164" s="13">
        <v>3547</v>
      </c>
      <c r="AE164" s="13">
        <v>-5128</v>
      </c>
      <c r="AF164" s="13">
        <v>-4716</v>
      </c>
      <c r="AG164" s="13">
        <v>3913</v>
      </c>
      <c r="AH164" s="13">
        <v>6672</v>
      </c>
      <c r="AI164" s="13">
        <v>9146</v>
      </c>
      <c r="AK164">
        <v>-2.1561669700729804</v>
      </c>
      <c r="AL164">
        <v>-1.9255790641970836</v>
      </c>
      <c r="AM164">
        <v>5.61310667499142</v>
      </c>
      <c r="AN164">
        <v>1.7011099868250557</v>
      </c>
      <c r="AO164">
        <v>3.104481417002805</v>
      </c>
      <c r="AP164">
        <v>2.2318010600881713</v>
      </c>
      <c r="AQ164">
        <v>5.672918825936028</v>
      </c>
      <c r="AR164">
        <v>0.9082982311847543</v>
      </c>
      <c r="AT164">
        <v>0.117582859</v>
      </c>
      <c r="AU164">
        <v>0.135450306</v>
      </c>
      <c r="AV164">
        <v>0.0072275</v>
      </c>
      <c r="AW164">
        <v>0.00767345</v>
      </c>
      <c r="AX164">
        <v>0.12415926462472</v>
      </c>
      <c r="AY164">
        <v>0.128770570394292</v>
      </c>
      <c r="AZ164">
        <v>0.00674218839556539</v>
      </c>
      <c r="BA164">
        <v>0.0080860926331534</v>
      </c>
      <c r="BB164">
        <f t="shared" si="13"/>
        <v>-0.05442186557563877</v>
      </c>
      <c r="BC164">
        <f t="shared" si="14"/>
        <v>0.05057253083004154</v>
      </c>
      <c r="BD164">
        <f t="shared" si="15"/>
        <v>0.06950863491446935</v>
      </c>
      <c r="BE164">
        <f t="shared" si="16"/>
        <v>-0.0523793084648867</v>
      </c>
      <c r="BJ164">
        <f t="shared" si="17"/>
        <v>0.04290192592317826</v>
      </c>
    </row>
    <row r="165" spans="1:62" ht="12.75">
      <c r="A165">
        <v>199204</v>
      </c>
      <c r="B165">
        <v>1992</v>
      </c>
      <c r="C165">
        <v>4</v>
      </c>
      <c r="E165">
        <v>86.667</v>
      </c>
      <c r="F165" s="12">
        <v>258.277</v>
      </c>
      <c r="G165">
        <v>22801.16</v>
      </c>
      <c r="I165" s="12">
        <v>94.5115866504047</v>
      </c>
      <c r="J165">
        <f t="shared" si="12"/>
        <v>-6.979309020327085</v>
      </c>
      <c r="K165">
        <v>-10.320830549659377</v>
      </c>
      <c r="L165" s="12"/>
      <c r="M165">
        <v>6.578379256519731</v>
      </c>
      <c r="N165">
        <v>6.646636982316369</v>
      </c>
      <c r="P165">
        <v>11603.289804023754</v>
      </c>
      <c r="Q165">
        <v>13611.344204790335</v>
      </c>
      <c r="S165" s="13">
        <v>1063940</v>
      </c>
      <c r="T165" s="13">
        <v>829690</v>
      </c>
      <c r="U165" s="13">
        <v>852501.91254704</v>
      </c>
      <c r="V165" s="13">
        <v>328990</v>
      </c>
      <c r="W165" s="13">
        <v>1152783</v>
      </c>
      <c r="X165" s="13">
        <v>200817</v>
      </c>
      <c r="Y165" s="13">
        <v>926583.1528282663</v>
      </c>
      <c r="Z165" s="13">
        <v>314226</v>
      </c>
      <c r="AA165" s="13"/>
      <c r="AB165" s="13">
        <v>17351</v>
      </c>
      <c r="AC165" s="13">
        <v>23381</v>
      </c>
      <c r="AD165" s="13">
        <v>8114</v>
      </c>
      <c r="AE165" s="13">
        <v>4155</v>
      </c>
      <c r="AF165" s="13">
        <v>1719</v>
      </c>
      <c r="AG165" s="13">
        <v>6871</v>
      </c>
      <c r="AH165" s="13">
        <v>8136</v>
      </c>
      <c r="AI165" s="13">
        <v>12372</v>
      </c>
      <c r="AK165">
        <v>-3.9263095415148856</v>
      </c>
      <c r="AL165">
        <v>-2.9251451937570825</v>
      </c>
      <c r="AM165">
        <v>-2.151326572000904</v>
      </c>
      <c r="AN165">
        <v>-0.5086758460653082</v>
      </c>
      <c r="AO165">
        <v>4.9130124076039055</v>
      </c>
      <c r="AP165">
        <v>3.5319477963255688</v>
      </c>
      <c r="AQ165">
        <v>-0.4225370491603408</v>
      </c>
      <c r="AR165">
        <v>0.731687442014212</v>
      </c>
      <c r="AT165">
        <v>0.113910483</v>
      </c>
      <c r="AU165">
        <v>0.133623724</v>
      </c>
      <c r="AV165">
        <v>0.00706214</v>
      </c>
      <c r="AW165">
        <v>0.00756102</v>
      </c>
      <c r="AX165">
        <v>0.125336302290663</v>
      </c>
      <c r="AY165">
        <v>0.130845883328152</v>
      </c>
      <c r="AZ165">
        <v>0.00675393942913267</v>
      </c>
      <c r="BA165">
        <v>0.00811718314372706</v>
      </c>
      <c r="BB165">
        <f t="shared" si="13"/>
        <v>-0.09558763983809504</v>
      </c>
      <c r="BC165">
        <f t="shared" si="14"/>
        <v>0.02100765270703464</v>
      </c>
      <c r="BD165">
        <f t="shared" si="15"/>
        <v>0.0446221679462484</v>
      </c>
      <c r="BE165">
        <f t="shared" si="16"/>
        <v>-0.07097708878137343</v>
      </c>
      <c r="BJ165">
        <f t="shared" si="17"/>
        <v>0.02564827212925193</v>
      </c>
    </row>
    <row r="166" spans="1:62" ht="12.75">
      <c r="A166">
        <v>199301</v>
      </c>
      <c r="B166">
        <v>1993</v>
      </c>
      <c r="C166">
        <v>1</v>
      </c>
      <c r="E166">
        <v>87.116</v>
      </c>
      <c r="F166" s="12">
        <v>259.039</v>
      </c>
      <c r="G166">
        <v>23108.01</v>
      </c>
      <c r="I166" s="12">
        <v>94.26075417449961</v>
      </c>
      <c r="J166">
        <f t="shared" si="12"/>
        <v>-0.26575145747719864</v>
      </c>
      <c r="K166">
        <v>0.6146177473611616</v>
      </c>
      <c r="L166" s="12"/>
      <c r="M166">
        <v>6.571817253985957</v>
      </c>
      <c r="N166">
        <v>6.646467630554201</v>
      </c>
      <c r="P166">
        <v>12091.801622833593</v>
      </c>
      <c r="Q166">
        <v>14038.258000046344</v>
      </c>
      <c r="S166" s="13">
        <v>1054773</v>
      </c>
      <c r="T166" s="13">
        <v>884990.5025330901</v>
      </c>
      <c r="U166" s="13">
        <v>882763.919600927</v>
      </c>
      <c r="V166" s="13">
        <v>346257.8604346928</v>
      </c>
      <c r="W166" s="13">
        <v>1131084</v>
      </c>
      <c r="X166" s="13">
        <v>229005.11154182017</v>
      </c>
      <c r="Y166" s="13">
        <v>1007812.5485897879</v>
      </c>
      <c r="Z166" s="13">
        <v>350324.68228321755</v>
      </c>
      <c r="AA166" s="13"/>
      <c r="AB166" s="13">
        <v>-9167</v>
      </c>
      <c r="AC166" s="13">
        <v>20989</v>
      </c>
      <c r="AD166" s="13">
        <v>7813</v>
      </c>
      <c r="AE166" s="13">
        <v>5217</v>
      </c>
      <c r="AF166" s="13">
        <v>-21699</v>
      </c>
      <c r="AG166" s="13">
        <v>19874</v>
      </c>
      <c r="AH166" s="13">
        <v>15977</v>
      </c>
      <c r="AI166" s="13">
        <v>8334</v>
      </c>
      <c r="AK166">
        <v>6.141859509413156</v>
      </c>
      <c r="AL166">
        <v>6.737585141282865</v>
      </c>
      <c r="AM166">
        <v>5.580726153351981</v>
      </c>
      <c r="AN166">
        <v>1.422085583879653</v>
      </c>
      <c r="AO166">
        <v>4.274243192276154</v>
      </c>
      <c r="AP166">
        <v>3.0727387947472944</v>
      </c>
      <c r="AQ166">
        <v>5.414576017935458</v>
      </c>
      <c r="AR166">
        <v>0.7995761463262583</v>
      </c>
      <c r="AT166">
        <v>0.118084134</v>
      </c>
      <c r="AU166">
        <v>0.137092518</v>
      </c>
      <c r="AV166">
        <v>0.00697918</v>
      </c>
      <c r="AW166">
        <v>0.00752012</v>
      </c>
      <c r="AX166">
        <v>0.126526163416923</v>
      </c>
      <c r="AY166">
        <v>0.132955143379355</v>
      </c>
      <c r="AZ166">
        <v>0.00676549761468518</v>
      </c>
      <c r="BA166">
        <v>0.00814819258776294</v>
      </c>
      <c r="BB166">
        <f t="shared" si="13"/>
        <v>-0.06905174181044282</v>
      </c>
      <c r="BC166">
        <f t="shared" si="14"/>
        <v>0.03064420826516301</v>
      </c>
      <c r="BD166">
        <f t="shared" si="15"/>
        <v>0.03109561521197879</v>
      </c>
      <c r="BE166">
        <f t="shared" si="16"/>
        <v>-0.08021403900464552</v>
      </c>
      <c r="BJ166">
        <f t="shared" si="17"/>
        <v>0.0376218371379719</v>
      </c>
    </row>
    <row r="167" spans="1:62" ht="12.75">
      <c r="A167">
        <v>199302</v>
      </c>
      <c r="B167">
        <v>1993</v>
      </c>
      <c r="C167">
        <v>2</v>
      </c>
      <c r="E167">
        <v>87.678</v>
      </c>
      <c r="F167" s="12">
        <v>259.826</v>
      </c>
      <c r="G167">
        <v>23320.46</v>
      </c>
      <c r="I167" s="12">
        <v>96.35993669455121</v>
      </c>
      <c r="J167">
        <f t="shared" si="12"/>
        <v>2.202559831220802</v>
      </c>
      <c r="K167">
        <v>-0.9348363792165854</v>
      </c>
      <c r="L167" s="12"/>
      <c r="M167">
        <v>6.576513876794034</v>
      </c>
      <c r="N167">
        <v>6.671643416994719</v>
      </c>
      <c r="P167">
        <v>12279.918444155193</v>
      </c>
      <c r="Q167">
        <v>14018.295005600376</v>
      </c>
      <c r="S167" s="13">
        <v>1079663</v>
      </c>
      <c r="T167" s="13">
        <v>907528.0662776793</v>
      </c>
      <c r="U167" s="13">
        <v>892960.1701085274</v>
      </c>
      <c r="V167" s="13">
        <v>346529.9171555386</v>
      </c>
      <c r="W167" s="13">
        <v>1123830</v>
      </c>
      <c r="X167" s="13">
        <v>246323.985315228</v>
      </c>
      <c r="Y167" s="13">
        <v>1061508.1254546423</v>
      </c>
      <c r="Z167" s="13">
        <v>379812.0606119277</v>
      </c>
      <c r="AA167" s="13"/>
      <c r="AB167" s="13">
        <v>24890</v>
      </c>
      <c r="AC167" s="13">
        <v>21616</v>
      </c>
      <c r="AD167" s="13">
        <v>11798</v>
      </c>
      <c r="AE167" s="13">
        <v>1146</v>
      </c>
      <c r="AF167" s="13">
        <v>-7254</v>
      </c>
      <c r="AG167" s="13">
        <v>16150</v>
      </c>
      <c r="AH167" s="13">
        <v>24373</v>
      </c>
      <c r="AI167" s="13">
        <v>13683</v>
      </c>
      <c r="AK167">
        <v>3.173447018071446</v>
      </c>
      <c r="AL167">
        <v>3.7914644642740414</v>
      </c>
      <c r="AM167">
        <v>1.9511950694931914</v>
      </c>
      <c r="AN167">
        <v>1.2648606982672779</v>
      </c>
      <c r="AO167">
        <v>0.4855295355616509</v>
      </c>
      <c r="AP167">
        <v>0.3490455205290832</v>
      </c>
      <c r="AQ167">
        <v>1.3766229643474652</v>
      </c>
      <c r="AR167">
        <v>0.731687442014212</v>
      </c>
      <c r="AT167">
        <v>0.119958662</v>
      </c>
      <c r="AU167">
        <v>0.136940316</v>
      </c>
      <c r="AV167">
        <v>0.00701423</v>
      </c>
      <c r="AW167">
        <v>0.00771426</v>
      </c>
      <c r="AX167">
        <v>0.127728910775874</v>
      </c>
      <c r="AY167">
        <v>0.135098880295841</v>
      </c>
      <c r="AZ167">
        <v>0.00677686537269865</v>
      </c>
      <c r="BA167">
        <v>0.00817912725036365</v>
      </c>
      <c r="BB167">
        <f t="shared" si="13"/>
        <v>-0.06276293336633909</v>
      </c>
      <c r="BC167">
        <f t="shared" si="14"/>
        <v>0.01353822430405649</v>
      </c>
      <c r="BD167">
        <f t="shared" si="15"/>
        <v>0.03442628210752385</v>
      </c>
      <c r="BE167">
        <f t="shared" si="16"/>
        <v>-0.05851488764289048</v>
      </c>
      <c r="BJ167">
        <f t="shared" si="17"/>
        <v>0.03526392532251878</v>
      </c>
    </row>
    <row r="168" spans="1:62" ht="12.75">
      <c r="A168">
        <v>199303</v>
      </c>
      <c r="B168">
        <v>1993</v>
      </c>
      <c r="C168">
        <v>3</v>
      </c>
      <c r="E168">
        <v>87.979</v>
      </c>
      <c r="F168" s="12">
        <v>260.714</v>
      </c>
      <c r="G168">
        <v>23683.16</v>
      </c>
      <c r="I168" s="12">
        <v>95.8075755872766</v>
      </c>
      <c r="J168">
        <f t="shared" si="12"/>
        <v>-0.5748761816495387</v>
      </c>
      <c r="K168">
        <v>0.48082977646123887</v>
      </c>
      <c r="L168" s="12"/>
      <c r="M168">
        <v>6.565539809871578</v>
      </c>
      <c r="N168">
        <v>6.668826353130275</v>
      </c>
      <c r="P168">
        <v>12804.133200273009</v>
      </c>
      <c r="Q168">
        <v>14389.288238171466</v>
      </c>
      <c r="S168" s="13">
        <v>1112002</v>
      </c>
      <c r="T168" s="13">
        <v>976120.4821956329</v>
      </c>
      <c r="U168" s="13">
        <v>917078.0655690423</v>
      </c>
      <c r="V168" s="13">
        <v>355535.86604708084</v>
      </c>
      <c r="W168" s="13">
        <v>1111710</v>
      </c>
      <c r="X168" s="13">
        <v>286632.05958083353</v>
      </c>
      <c r="Y168" s="13">
        <v>1129078.7485568437</v>
      </c>
      <c r="Z168" s="13">
        <v>429907.93553271535</v>
      </c>
      <c r="AA168" s="13"/>
      <c r="AB168" s="13">
        <v>32339</v>
      </c>
      <c r="AC168" s="13">
        <v>39122</v>
      </c>
      <c r="AD168" s="13">
        <v>12149</v>
      </c>
      <c r="AE168" s="13">
        <v>2545</v>
      </c>
      <c r="AF168" s="13">
        <v>-12120</v>
      </c>
      <c r="AG168" s="13">
        <v>31366</v>
      </c>
      <c r="AH168" s="13">
        <v>14171</v>
      </c>
      <c r="AI168" s="13">
        <v>20574</v>
      </c>
      <c r="AK168">
        <v>6.102537057071412</v>
      </c>
      <c r="AL168">
        <v>5.380545083441013</v>
      </c>
      <c r="AM168">
        <v>4.913504290302586</v>
      </c>
      <c r="AN168">
        <v>1.1441130140690536</v>
      </c>
      <c r="AO168">
        <v>2.551313712490165</v>
      </c>
      <c r="AP168">
        <v>1.8341306915118487</v>
      </c>
      <c r="AQ168">
        <v>4.430389855443109</v>
      </c>
      <c r="AR168">
        <v>0.7632301258705593</v>
      </c>
      <c r="AT168">
        <v>0.124009201</v>
      </c>
      <c r="AU168">
        <v>0.139361572</v>
      </c>
      <c r="AV168">
        <v>0.00687831</v>
      </c>
      <c r="AW168">
        <v>0.00762673</v>
      </c>
      <c r="AX168">
        <v>0.12894460195694</v>
      </c>
      <c r="AY168">
        <v>0.137277632891084</v>
      </c>
      <c r="AZ168">
        <v>0.00678804525111259</v>
      </c>
      <c r="BA168">
        <v>0.00820999326395666</v>
      </c>
      <c r="BB168">
        <f t="shared" si="13"/>
        <v>-0.03902710546556509</v>
      </c>
      <c r="BC168">
        <f t="shared" si="14"/>
        <v>0.015066400513606748</v>
      </c>
      <c r="BD168">
        <f t="shared" si="15"/>
        <v>0.013209968546767037</v>
      </c>
      <c r="BE168">
        <f t="shared" si="16"/>
        <v>-0.07369292099105973</v>
      </c>
      <c r="BJ168">
        <f t="shared" si="17"/>
        <v>0.049786442988986115</v>
      </c>
    </row>
    <row r="169" spans="1:62" ht="12.75">
      <c r="A169">
        <v>199304</v>
      </c>
      <c r="B169">
        <v>1993</v>
      </c>
      <c r="C169">
        <v>4</v>
      </c>
      <c r="E169">
        <v>88.443</v>
      </c>
      <c r="F169" s="12">
        <v>261.547</v>
      </c>
      <c r="G169">
        <v>24047.69</v>
      </c>
      <c r="I169" s="12">
        <v>93.00600109110748</v>
      </c>
      <c r="J169">
        <f t="shared" si="12"/>
        <v>-2.9677740029037936</v>
      </c>
      <c r="K169">
        <v>-2.4312123480223686</v>
      </c>
      <c r="L169" s="12"/>
      <c r="M169">
        <v>6.588363496940183</v>
      </c>
      <c r="N169">
        <v>6.692786491602535</v>
      </c>
      <c r="P169">
        <v>13892.817744773089</v>
      </c>
      <c r="Q169">
        <v>14406.777921172139</v>
      </c>
      <c r="S169" s="13">
        <v>1131750</v>
      </c>
      <c r="T169" s="13">
        <v>962020</v>
      </c>
      <c r="U169" s="13">
        <v>947484.0590390757</v>
      </c>
      <c r="V169" s="13">
        <v>373520</v>
      </c>
      <c r="W169" s="13">
        <v>1176594</v>
      </c>
      <c r="X169" s="13">
        <v>309670</v>
      </c>
      <c r="Y169" s="13">
        <v>1225957.7842450337</v>
      </c>
      <c r="Z169" s="13">
        <v>543860</v>
      </c>
      <c r="AA169" s="13"/>
      <c r="AB169" s="13">
        <v>22544</v>
      </c>
      <c r="AC169" s="13">
        <v>57419</v>
      </c>
      <c r="AD169" s="13">
        <v>19603</v>
      </c>
      <c r="AE169" s="13">
        <v>12018</v>
      </c>
      <c r="AF169" s="13">
        <v>11420</v>
      </c>
      <c r="AG169" s="13">
        <v>15487</v>
      </c>
      <c r="AH169" s="13">
        <v>29430</v>
      </c>
      <c r="AI169" s="13">
        <v>20785</v>
      </c>
      <c r="AK169">
        <v>3.4067971307350238</v>
      </c>
      <c r="AL169">
        <v>6.1179657286723375</v>
      </c>
      <c r="AM169">
        <v>-0.31194690173539263</v>
      </c>
      <c r="AN169">
        <v>-0.07948400343480705</v>
      </c>
      <c r="AO169">
        <v>2.2914457661552916</v>
      </c>
      <c r="AP169">
        <v>1.6473125147507723</v>
      </c>
      <c r="AQ169">
        <v>-1.0342306046735783</v>
      </c>
      <c r="AR169">
        <v>0.7292594324945033</v>
      </c>
      <c r="AT169">
        <v>0.133638066</v>
      </c>
      <c r="AU169">
        <v>0.138581962</v>
      </c>
      <c r="AV169">
        <v>0.00698924</v>
      </c>
      <c r="AW169">
        <v>0.00775854</v>
      </c>
      <c r="AX169">
        <v>0.130173289464787</v>
      </c>
      <c r="AY169">
        <v>0.139491948264386</v>
      </c>
      <c r="AZ169">
        <v>0.00679903993465813</v>
      </c>
      <c r="BA169">
        <v>0.00824079667709533</v>
      </c>
      <c r="BB169">
        <f t="shared" si="13"/>
        <v>0.026268586980501496</v>
      </c>
      <c r="BC169">
        <f t="shared" si="14"/>
        <v>-0.0065449470746197225</v>
      </c>
      <c r="BD169">
        <f t="shared" si="15"/>
        <v>0.027590407447351417</v>
      </c>
      <c r="BE169">
        <f t="shared" si="16"/>
        <v>-0.06030285119741752</v>
      </c>
      <c r="BJ169">
        <f t="shared" si="17"/>
        <v>0.12118533882851389</v>
      </c>
    </row>
    <row r="170" spans="1:62" ht="12.75">
      <c r="A170">
        <v>199401</v>
      </c>
      <c r="B170">
        <v>1994</v>
      </c>
      <c r="C170">
        <v>1</v>
      </c>
      <c r="E170">
        <v>88.794</v>
      </c>
      <c r="F170" s="12">
        <v>262.25</v>
      </c>
      <c r="G170">
        <v>23988.58</v>
      </c>
      <c r="I170" s="12">
        <v>94.13583655438984</v>
      </c>
      <c r="J170">
        <f t="shared" si="12"/>
        <v>1.20747899562916</v>
      </c>
      <c r="K170">
        <v>0.9226303064776098</v>
      </c>
      <c r="L170" s="12"/>
      <c r="M170">
        <v>6.594869725214698</v>
      </c>
      <c r="N170">
        <v>6.702752014487024</v>
      </c>
      <c r="P170">
        <v>14084.682894604712</v>
      </c>
      <c r="Q170">
        <v>14444.735519869377</v>
      </c>
      <c r="S170" s="13">
        <v>1184844</v>
      </c>
      <c r="T170" s="13">
        <v>952447.1202119499</v>
      </c>
      <c r="U170" s="13">
        <v>922757.6708238992</v>
      </c>
      <c r="V170" s="13">
        <v>363575.03944688605</v>
      </c>
      <c r="W170" s="13">
        <v>1168240</v>
      </c>
      <c r="X170" s="13">
        <v>300108.0454140853</v>
      </c>
      <c r="Y170" s="13">
        <v>1244980.9141321592</v>
      </c>
      <c r="Z170" s="13">
        <v>571903.2010981645</v>
      </c>
      <c r="AA170" s="13"/>
      <c r="AB170" s="13">
        <v>53094</v>
      </c>
      <c r="AC170" s="13">
        <v>24688</v>
      </c>
      <c r="AD170" s="13">
        <v>5472</v>
      </c>
      <c r="AE170" s="13">
        <v>6615</v>
      </c>
      <c r="AF170" s="13">
        <v>-8354</v>
      </c>
      <c r="AG170" s="13">
        <v>334</v>
      </c>
      <c r="AH170" s="13">
        <v>31073</v>
      </c>
      <c r="AI170" s="13">
        <v>19206</v>
      </c>
      <c r="AK170">
        <v>0.3507873273451774</v>
      </c>
      <c r="AL170">
        <v>-0.26628326816430825</v>
      </c>
      <c r="AM170">
        <v>-1.8986904820603556</v>
      </c>
      <c r="AN170">
        <v>1.5876337843606716</v>
      </c>
      <c r="AO170">
        <v>-3.8660928151274843</v>
      </c>
      <c r="AP170">
        <v>-2.779320886233859</v>
      </c>
      <c r="AQ170">
        <v>-2.4626428820615063</v>
      </c>
      <c r="AR170">
        <v>0.7583799949018203</v>
      </c>
      <c r="AT170">
        <v>0.136723022</v>
      </c>
      <c r="AU170">
        <v>0.14021813</v>
      </c>
      <c r="AV170">
        <v>0.00709921</v>
      </c>
      <c r="AW170">
        <v>0.00790793</v>
      </c>
      <c r="AX170">
        <v>0.131415021785582</v>
      </c>
      <c r="AY170">
        <v>0.141742382032303</v>
      </c>
      <c r="AZ170">
        <v>0.0068098521845954</v>
      </c>
      <c r="BA170">
        <v>0.00827154339790793</v>
      </c>
      <c r="BB170">
        <f t="shared" si="13"/>
        <v>0.03959672156898941</v>
      </c>
      <c r="BC170">
        <f t="shared" si="14"/>
        <v>-0.010811917383271252</v>
      </c>
      <c r="BD170">
        <f t="shared" si="15"/>
        <v>0.04161309596452867</v>
      </c>
      <c r="BE170">
        <f t="shared" si="16"/>
        <v>-0.04495506425693829</v>
      </c>
      <c r="BJ170">
        <f t="shared" si="17"/>
        <v>0.1328602584898475</v>
      </c>
    </row>
    <row r="171" spans="1:62" ht="12.75">
      <c r="A171">
        <v>199402</v>
      </c>
      <c r="B171">
        <v>1994</v>
      </c>
      <c r="C171">
        <v>2</v>
      </c>
      <c r="E171">
        <v>89.278</v>
      </c>
      <c r="F171" s="12">
        <v>263.02</v>
      </c>
      <c r="G171">
        <v>24110.58</v>
      </c>
      <c r="I171" s="12">
        <v>95.86144849302744</v>
      </c>
      <c r="J171">
        <f t="shared" si="12"/>
        <v>1.8165095233426483</v>
      </c>
      <c r="K171">
        <v>3.1354462895593445</v>
      </c>
      <c r="L171" s="12"/>
      <c r="M171">
        <v>6.622686008403003</v>
      </c>
      <c r="N171">
        <v>6.748506879056485</v>
      </c>
      <c r="P171">
        <v>14014.056356668083</v>
      </c>
      <c r="Q171">
        <v>14587.855761679946</v>
      </c>
      <c r="S171" s="13">
        <v>1223348</v>
      </c>
      <c r="T171" s="13">
        <v>939261.551741844</v>
      </c>
      <c r="U171" s="13">
        <v>926551.4636438057</v>
      </c>
      <c r="V171" s="13">
        <v>359385.62252970826</v>
      </c>
      <c r="W171" s="13">
        <v>1189756</v>
      </c>
      <c r="X171" s="13">
        <v>289737.46851779096</v>
      </c>
      <c r="Y171" s="13">
        <v>1239118.9921965736</v>
      </c>
      <c r="Z171" s="13">
        <v>579818.1772402303</v>
      </c>
      <c r="AA171" s="13"/>
      <c r="AB171" s="13">
        <v>38504</v>
      </c>
      <c r="AC171" s="13">
        <v>15537</v>
      </c>
      <c r="AD171" s="13">
        <v>6026</v>
      </c>
      <c r="AE171" s="13">
        <v>-2966</v>
      </c>
      <c r="AF171" s="13">
        <v>21516</v>
      </c>
      <c r="AG171" s="13">
        <v>-3313</v>
      </c>
      <c r="AH171" s="13">
        <v>16123</v>
      </c>
      <c r="AI171" s="13">
        <v>12542</v>
      </c>
      <c r="AK171">
        <v>0.4568374697451522</v>
      </c>
      <c r="AL171">
        <v>-1.511112457533084</v>
      </c>
      <c r="AM171">
        <v>-0.8918568725299346</v>
      </c>
      <c r="AN171">
        <v>1.4973111027857633</v>
      </c>
      <c r="AO171">
        <v>0.42022314282193646</v>
      </c>
      <c r="AP171">
        <v>0.3020969784154882</v>
      </c>
      <c r="AQ171">
        <v>-1.7243278822934904</v>
      </c>
      <c r="AR171">
        <v>0.8648661191124754</v>
      </c>
      <c r="AT171">
        <v>0.136486415</v>
      </c>
      <c r="AU171">
        <v>0.142074792</v>
      </c>
      <c r="AV171">
        <v>0.00732355</v>
      </c>
      <c r="AW171">
        <v>0.00830548</v>
      </c>
      <c r="AX171">
        <v>0.132669846818789</v>
      </c>
      <c r="AY171">
        <v>0.144029497183337</v>
      </c>
      <c r="AZ171">
        <v>0.00682048487901611</v>
      </c>
      <c r="BA171">
        <v>0.00830223923527129</v>
      </c>
      <c r="BB171">
        <f t="shared" si="13"/>
        <v>0.028361398537742666</v>
      </c>
      <c r="BC171">
        <f t="shared" si="14"/>
        <v>-0.013664496983157193</v>
      </c>
      <c r="BD171">
        <f t="shared" si="15"/>
        <v>0.07116461713152145</v>
      </c>
      <c r="BE171">
        <f t="shared" si="16"/>
        <v>0.0003902721046680213</v>
      </c>
      <c r="BJ171">
        <f t="shared" si="17"/>
        <v>0.10510955505098166</v>
      </c>
    </row>
    <row r="172" spans="1:62" ht="12.75">
      <c r="A172">
        <v>199403</v>
      </c>
      <c r="B172">
        <v>1994</v>
      </c>
      <c r="C172">
        <v>3</v>
      </c>
      <c r="E172">
        <v>90.07</v>
      </c>
      <c r="F172" s="12">
        <v>263.87</v>
      </c>
      <c r="G172">
        <v>24525.19</v>
      </c>
      <c r="I172" s="12">
        <v>99.16240111679852</v>
      </c>
      <c r="J172">
        <f t="shared" si="12"/>
        <v>3.38550173216862</v>
      </c>
      <c r="K172">
        <v>2.562961398166663</v>
      </c>
      <c r="L172" s="12"/>
      <c r="M172">
        <v>6.653446626227096</v>
      </c>
      <c r="N172">
        <v>6.780291989470256</v>
      </c>
      <c r="P172">
        <v>14501.612388113395</v>
      </c>
      <c r="Q172">
        <v>14781.66168373281</v>
      </c>
      <c r="S172" s="13">
        <v>1254626</v>
      </c>
      <c r="T172" s="13">
        <v>959907.862299377</v>
      </c>
      <c r="U172" s="13">
        <v>968791.5971511799</v>
      </c>
      <c r="V172" s="13">
        <v>374394.2081353022</v>
      </c>
      <c r="W172" s="13">
        <v>1191983</v>
      </c>
      <c r="X172" s="13">
        <v>292818.0392231954</v>
      </c>
      <c r="Y172" s="13">
        <v>1332008.1776916059</v>
      </c>
      <c r="Z172" s="13">
        <v>621388.776174128</v>
      </c>
      <c r="AA172" s="13"/>
      <c r="AB172" s="13">
        <v>31278</v>
      </c>
      <c r="AC172" s="13">
        <v>36839</v>
      </c>
      <c r="AD172" s="13">
        <v>14623</v>
      </c>
      <c r="AE172" s="13">
        <v>108</v>
      </c>
      <c r="AF172" s="13">
        <v>2227</v>
      </c>
      <c r="AG172" s="13">
        <v>5412</v>
      </c>
      <c r="AH172" s="13">
        <v>19258</v>
      </c>
      <c r="AI172" s="13">
        <v>6993</v>
      </c>
      <c r="AK172">
        <v>2.7908014526514022</v>
      </c>
      <c r="AL172">
        <v>6.063199870218086</v>
      </c>
      <c r="AM172">
        <v>0.7573714123005736</v>
      </c>
      <c r="AN172">
        <v>1.241583013781008</v>
      </c>
      <c r="AO172">
        <v>4.773340199148782</v>
      </c>
      <c r="AP172">
        <v>3.431537923943099</v>
      </c>
      <c r="AQ172">
        <v>-0.2153568039486345</v>
      </c>
      <c r="AR172">
        <v>1.023749658223849</v>
      </c>
      <c r="AT172">
        <v>0.140531633</v>
      </c>
      <c r="AU172">
        <v>0.143245523</v>
      </c>
      <c r="AV172">
        <v>0.00751472</v>
      </c>
      <c r="AW172">
        <v>0.00853102</v>
      </c>
      <c r="AX172">
        <v>0.133937812611368</v>
      </c>
      <c r="AY172">
        <v>0.146353863868326</v>
      </c>
      <c r="AZ172">
        <v>0.00683094105249712</v>
      </c>
      <c r="BA172">
        <v>0.00833288994787302</v>
      </c>
      <c r="BB172">
        <f t="shared" si="13"/>
        <v>0.04805700209938513</v>
      </c>
      <c r="BC172">
        <f t="shared" si="14"/>
        <v>-0.021467312297155594</v>
      </c>
      <c r="BD172">
        <f t="shared" si="15"/>
        <v>0.09540131739309476</v>
      </c>
      <c r="BE172">
        <f t="shared" si="16"/>
        <v>0.02349860378550339</v>
      </c>
      <c r="BJ172">
        <f t="shared" si="17"/>
        <v>0.1265292619068444</v>
      </c>
    </row>
    <row r="173" spans="1:62" ht="12.75">
      <c r="A173">
        <v>199404</v>
      </c>
      <c r="B173">
        <v>1994</v>
      </c>
      <c r="C173">
        <v>4</v>
      </c>
      <c r="E173">
        <v>90.472</v>
      </c>
      <c r="F173" s="12">
        <v>264.678</v>
      </c>
      <c r="G173">
        <v>24683.41</v>
      </c>
      <c r="I173" s="12">
        <v>97.49513896831749</v>
      </c>
      <c r="J173">
        <f t="shared" si="12"/>
        <v>-1.6956401418490228</v>
      </c>
      <c r="K173">
        <v>-3.345601274419664</v>
      </c>
      <c r="L173" s="12"/>
      <c r="M173">
        <v>6.674814938521255</v>
      </c>
      <c r="N173">
        <v>6.801403465950603</v>
      </c>
      <c r="P173">
        <v>14657.060190666445</v>
      </c>
      <c r="Q173">
        <v>15206.057672391278</v>
      </c>
      <c r="S173" s="13">
        <v>1278990</v>
      </c>
      <c r="T173" s="13">
        <v>1015820</v>
      </c>
      <c r="U173" s="13">
        <v>983643.6655137952</v>
      </c>
      <c r="V173" s="13">
        <v>397720</v>
      </c>
      <c r="W173" s="13">
        <v>1263400</v>
      </c>
      <c r="X173" s="13">
        <v>310391</v>
      </c>
      <c r="Y173" s="13">
        <v>1318840.013930817</v>
      </c>
      <c r="Z173" s="13">
        <v>626762</v>
      </c>
      <c r="AA173" s="13"/>
      <c r="AB173" s="13">
        <v>11393</v>
      </c>
      <c r="AC173" s="13">
        <v>47648</v>
      </c>
      <c r="AD173" s="13">
        <v>20000</v>
      </c>
      <c r="AE173" s="13">
        <v>-2870</v>
      </c>
      <c r="AF173" s="13">
        <v>23072</v>
      </c>
      <c r="AG173" s="13">
        <v>9775</v>
      </c>
      <c r="AH173" s="13">
        <v>13713</v>
      </c>
      <c r="AI173" s="13">
        <v>9360</v>
      </c>
      <c r="AK173">
        <v>0.0028000840912423977</v>
      </c>
      <c r="AL173">
        <v>-3.4777051549545157</v>
      </c>
      <c r="AM173">
        <v>0.10175531614590855</v>
      </c>
      <c r="AN173">
        <v>0.9683701913957508</v>
      </c>
      <c r="AO173">
        <v>-0.015631784660566417</v>
      </c>
      <c r="AP173">
        <v>-0.011237636464966679</v>
      </c>
      <c r="AQ173">
        <v>-0.04409303076947765</v>
      </c>
      <c r="AR173">
        <v>1.1338925430199376</v>
      </c>
      <c r="AT173">
        <v>0.142191537</v>
      </c>
      <c r="AU173">
        <v>0.147517489</v>
      </c>
      <c r="AV173">
        <v>0.00768532</v>
      </c>
      <c r="AW173">
        <v>0.00872246</v>
      </c>
      <c r="AX173">
        <v>0.135218966751676</v>
      </c>
      <c r="AY173">
        <v>0.148716059251882</v>
      </c>
      <c r="AZ173">
        <v>0.00684122398035819</v>
      </c>
      <c r="BA173">
        <v>0.00836350139904095</v>
      </c>
      <c r="BB173">
        <f t="shared" si="13"/>
        <v>0.05027956043569648</v>
      </c>
      <c r="BC173">
        <f t="shared" si="14"/>
        <v>-0.008092107051112851</v>
      </c>
      <c r="BD173">
        <f t="shared" si="15"/>
        <v>0.11634535555862335</v>
      </c>
      <c r="BE173">
        <f t="shared" si="16"/>
        <v>0.04202414117778641</v>
      </c>
      <c r="BJ173">
        <f t="shared" si="17"/>
        <v>0.11894662369628403</v>
      </c>
    </row>
    <row r="174" spans="1:62" ht="12.75">
      <c r="A174">
        <v>199501</v>
      </c>
      <c r="B174">
        <v>1995</v>
      </c>
      <c r="C174">
        <v>1</v>
      </c>
      <c r="E174">
        <v>90.909</v>
      </c>
      <c r="F174" s="12">
        <v>265.388</v>
      </c>
      <c r="G174">
        <v>25358.86</v>
      </c>
      <c r="I174" s="12">
        <v>102.62460871659042</v>
      </c>
      <c r="J174">
        <f t="shared" si="12"/>
        <v>5.127523499019227</v>
      </c>
      <c r="K174">
        <v>4.100694494482323</v>
      </c>
      <c r="L174" s="12"/>
      <c r="M174">
        <v>6.695770144687586</v>
      </c>
      <c r="N174">
        <v>6.819357290723767</v>
      </c>
      <c r="P174">
        <v>14818.944435652802</v>
      </c>
      <c r="Q174">
        <v>15953.771269673647</v>
      </c>
      <c r="S174" s="13">
        <v>1315048</v>
      </c>
      <c r="T174" s="13">
        <v>1101720.8424698026</v>
      </c>
      <c r="U174" s="13">
        <v>1056887.8374724076</v>
      </c>
      <c r="V174" s="13">
        <v>429944.3344002438</v>
      </c>
      <c r="W174" s="13">
        <v>1300071</v>
      </c>
      <c r="X174" s="13">
        <v>330248.52415011695</v>
      </c>
      <c r="Y174" s="13">
        <v>1341619.3449967033</v>
      </c>
      <c r="Z174" s="13">
        <v>619966.0336886344</v>
      </c>
      <c r="AA174" s="13"/>
      <c r="AB174" s="13">
        <v>36058</v>
      </c>
      <c r="AC174" s="13">
        <v>55595</v>
      </c>
      <c r="AD174" s="13">
        <v>9439</v>
      </c>
      <c r="AE174" s="13">
        <v>-3662</v>
      </c>
      <c r="AF174" s="13">
        <v>36671</v>
      </c>
      <c r="AG174" s="13">
        <v>4051</v>
      </c>
      <c r="AH174" s="13">
        <v>21684</v>
      </c>
      <c r="AI174" s="13">
        <v>4724</v>
      </c>
      <c r="AK174">
        <v>2.256225268459103</v>
      </c>
      <c r="AL174">
        <v>-0.7272457149665232</v>
      </c>
      <c r="AM174">
        <v>6.89627429594033</v>
      </c>
      <c r="AN174">
        <v>2.8068702080597343</v>
      </c>
      <c r="AO174">
        <v>9.29141984662423</v>
      </c>
      <c r="AP174">
        <v>6.67956991137032</v>
      </c>
      <c r="AQ174">
        <v>4.656252423997834</v>
      </c>
      <c r="AR174">
        <v>1.3716725360209996</v>
      </c>
      <c r="AT174">
        <v>0.140985908</v>
      </c>
      <c r="AU174">
        <v>0.151782533</v>
      </c>
      <c r="AV174">
        <v>0.00769652</v>
      </c>
      <c r="AW174">
        <v>0.00870899</v>
      </c>
      <c r="AX174">
        <v>0.136513357488466</v>
      </c>
      <c r="AY174">
        <v>0.151116667032526</v>
      </c>
      <c r="AZ174">
        <v>0.00685133724846002</v>
      </c>
      <c r="BA174">
        <v>0.00839407963731506</v>
      </c>
      <c r="BB174">
        <f t="shared" si="13"/>
        <v>0.032237475225412426</v>
      </c>
      <c r="BC174">
        <f t="shared" si="14"/>
        <v>0.0043966246197966186</v>
      </c>
      <c r="BD174">
        <f t="shared" si="15"/>
        <v>0.1163244266736676</v>
      </c>
      <c r="BE174">
        <f t="shared" si="16"/>
        <v>0.03682917319662682</v>
      </c>
      <c r="BJ174">
        <f t="shared" si="17"/>
        <v>0.09992544896396921</v>
      </c>
    </row>
    <row r="175" spans="1:62" ht="12.75">
      <c r="A175">
        <v>199502</v>
      </c>
      <c r="B175">
        <v>1995</v>
      </c>
      <c r="C175">
        <v>2</v>
      </c>
      <c r="E175">
        <v>91.412</v>
      </c>
      <c r="F175" s="12">
        <v>266.142</v>
      </c>
      <c r="G175">
        <v>26082.42</v>
      </c>
      <c r="I175" s="12">
        <v>105.5211686060906</v>
      </c>
      <c r="J175">
        <f t="shared" si="12"/>
        <v>2.7833828067340534</v>
      </c>
      <c r="K175">
        <v>0.41529268510112194</v>
      </c>
      <c r="L175" s="12"/>
      <c r="M175">
        <v>6.708956928967611</v>
      </c>
      <c r="N175">
        <v>6.842864332124859</v>
      </c>
      <c r="P175">
        <v>15424.67698715137</v>
      </c>
      <c r="Q175">
        <v>16903.77191421616</v>
      </c>
      <c r="S175" s="13">
        <v>1351512</v>
      </c>
      <c r="T175" s="13">
        <v>1228876.7593436295</v>
      </c>
      <c r="U175" s="13">
        <v>1135913.5137769466</v>
      </c>
      <c r="V175" s="13">
        <v>473245.1329402905</v>
      </c>
      <c r="W175" s="13">
        <v>1375248</v>
      </c>
      <c r="X175" s="13">
        <v>361878.35093406023</v>
      </c>
      <c r="Y175" s="13">
        <v>1415186.831005566</v>
      </c>
      <c r="Z175" s="13">
        <v>666700.542387298</v>
      </c>
      <c r="AA175" s="13"/>
      <c r="AB175" s="13">
        <v>36464</v>
      </c>
      <c r="AC175" s="13">
        <v>68312</v>
      </c>
      <c r="AD175" s="13">
        <v>12198</v>
      </c>
      <c r="AE175" s="13">
        <v>5485</v>
      </c>
      <c r="AF175" s="13">
        <v>75177</v>
      </c>
      <c r="AG175" s="13">
        <v>15005</v>
      </c>
      <c r="AH175" s="13">
        <v>16033</v>
      </c>
      <c r="AI175" s="13">
        <v>12829</v>
      </c>
      <c r="AK175">
        <v>4.198598052108142</v>
      </c>
      <c r="AL175">
        <v>5.1723516310869035</v>
      </c>
      <c r="AM175">
        <v>6.488633479920258</v>
      </c>
      <c r="AN175">
        <v>1.7308503717773407</v>
      </c>
      <c r="AO175">
        <v>9.117319655076061</v>
      </c>
      <c r="AP175">
        <v>6.554409879833109</v>
      </c>
      <c r="AQ175">
        <v>6.739702371887814</v>
      </c>
      <c r="AR175">
        <v>1.392962218908584</v>
      </c>
      <c r="AT175">
        <v>0.143874829</v>
      </c>
      <c r="AU175">
        <v>0.157671198</v>
      </c>
      <c r="AV175">
        <v>0.00764595</v>
      </c>
      <c r="AW175">
        <v>0.00874152</v>
      </c>
      <c r="AX175">
        <v>0.137821033912063</v>
      </c>
      <c r="AY175">
        <v>0.153556278266925</v>
      </c>
      <c r="AZ175">
        <v>0.00686128481412896</v>
      </c>
      <c r="BA175">
        <v>0.00842463096273796</v>
      </c>
      <c r="BB175">
        <f t="shared" si="13"/>
        <v>0.04298769070721864</v>
      </c>
      <c r="BC175">
        <f t="shared" si="14"/>
        <v>0.02644470587425185</v>
      </c>
      <c r="BD175">
        <f t="shared" si="15"/>
        <v>0.10828138099541551</v>
      </c>
      <c r="BE175">
        <f t="shared" si="16"/>
        <v>0.036924414953118934</v>
      </c>
      <c r="BJ175">
        <f t="shared" si="17"/>
        <v>0.08437710387098822</v>
      </c>
    </row>
    <row r="176" spans="1:62" ht="12.75">
      <c r="A176">
        <v>199503</v>
      </c>
      <c r="B176">
        <v>1995</v>
      </c>
      <c r="C176">
        <v>3</v>
      </c>
      <c r="E176">
        <v>91.801</v>
      </c>
      <c r="F176" s="12">
        <v>267</v>
      </c>
      <c r="G176">
        <v>26847.63</v>
      </c>
      <c r="I176" s="12">
        <v>100.29415225320626</v>
      </c>
      <c r="J176">
        <f t="shared" si="12"/>
        <v>-5.080419237526782</v>
      </c>
      <c r="K176">
        <v>-1.3280810505752934</v>
      </c>
      <c r="L176" s="12"/>
      <c r="M176">
        <v>6.742268705307723</v>
      </c>
      <c r="N176">
        <v>6.832214353764599</v>
      </c>
      <c r="P176">
        <v>16121.750405714818</v>
      </c>
      <c r="Q176">
        <v>17665.731388120304</v>
      </c>
      <c r="S176" s="13">
        <v>1368714</v>
      </c>
      <c r="T176" s="13">
        <v>1304499.027987521</v>
      </c>
      <c r="U176" s="13">
        <v>1213225.6072895227</v>
      </c>
      <c r="V176" s="13">
        <v>512583.28984237753</v>
      </c>
      <c r="W176" s="13">
        <v>1359223</v>
      </c>
      <c r="X176" s="13">
        <v>373127.1425355363</v>
      </c>
      <c r="Y176" s="13">
        <v>1489253.3514162232</v>
      </c>
      <c r="Z176" s="13">
        <v>727043.3060649601</v>
      </c>
      <c r="AA176" s="13"/>
      <c r="AB176" s="13">
        <v>17202</v>
      </c>
      <c r="AC176" s="13">
        <v>77516</v>
      </c>
      <c r="AD176" s="13">
        <v>17860</v>
      </c>
      <c r="AE176" s="13">
        <v>4884</v>
      </c>
      <c r="AF176" s="13">
        <v>-16025</v>
      </c>
      <c r="AG176" s="13">
        <v>16167</v>
      </c>
      <c r="AH176" s="13">
        <v>23023</v>
      </c>
      <c r="AI176" s="13">
        <v>25397</v>
      </c>
      <c r="AK176">
        <v>3.206405439931226</v>
      </c>
      <c r="AL176">
        <v>3.4944994560359035</v>
      </c>
      <c r="AM176">
        <v>-0.30417912577562073</v>
      </c>
      <c r="AN176">
        <v>-0.09716708281573301</v>
      </c>
      <c r="AO176">
        <v>7.647076290345292</v>
      </c>
      <c r="AP176">
        <v>5.497456959444355</v>
      </c>
      <c r="AQ176">
        <v>1.3028400166036296</v>
      </c>
      <c r="AR176">
        <v>1.3385191732007446</v>
      </c>
      <c r="AT176">
        <v>0.147185461</v>
      </c>
      <c r="AU176">
        <v>0.161281421</v>
      </c>
      <c r="AV176">
        <v>0.00773718</v>
      </c>
      <c r="AW176">
        <v>0.00846537</v>
      </c>
      <c r="AX176">
        <v>0.139142044970875</v>
      </c>
      <c r="AY176">
        <v>0.156035492214011</v>
      </c>
      <c r="AZ176">
        <v>0.00687107100748947</v>
      </c>
      <c r="BA176">
        <v>0.00845516191103158</v>
      </c>
      <c r="BB176">
        <f t="shared" si="13"/>
        <v>0.056198113431003005</v>
      </c>
      <c r="BC176">
        <f t="shared" si="14"/>
        <v>0.03306730004359193</v>
      </c>
      <c r="BD176">
        <f t="shared" si="15"/>
        <v>0.11871728975765361</v>
      </c>
      <c r="BE176">
        <f t="shared" si="16"/>
        <v>0.0012065921166737326</v>
      </c>
      <c r="BJ176">
        <f t="shared" si="17"/>
        <v>0.14037448057172092</v>
      </c>
    </row>
    <row r="177" spans="1:62" ht="12.75">
      <c r="A177">
        <v>199504</v>
      </c>
      <c r="B177">
        <v>1995</v>
      </c>
      <c r="C177">
        <v>4</v>
      </c>
      <c r="E177">
        <v>92.185</v>
      </c>
      <c r="F177" s="12">
        <v>267.82</v>
      </c>
      <c r="G177">
        <v>27545.34</v>
      </c>
      <c r="I177" s="12">
        <v>100</v>
      </c>
      <c r="J177">
        <f t="shared" si="12"/>
        <v>-0.29372047198815077</v>
      </c>
      <c r="K177">
        <v>-1.3822567532850643</v>
      </c>
      <c r="L177" s="12"/>
      <c r="M177">
        <v>6.7454441512070415</v>
      </c>
      <c r="N177">
        <v>6.825743358396467</v>
      </c>
      <c r="P177">
        <v>16562.500247383876</v>
      </c>
      <c r="Q177">
        <v>18179.825128895904</v>
      </c>
      <c r="S177" s="13">
        <v>1415920</v>
      </c>
      <c r="T177" s="13">
        <v>1299240</v>
      </c>
      <c r="U177" s="13">
        <v>1278545.6081563674</v>
      </c>
      <c r="V177" s="13">
        <v>549513</v>
      </c>
      <c r="W177" s="13">
        <v>1396841</v>
      </c>
      <c r="X177" s="13">
        <v>413310</v>
      </c>
      <c r="Y177" s="13">
        <v>1552407.4832640714</v>
      </c>
      <c r="Z177" s="13">
        <v>790615</v>
      </c>
      <c r="AA177" s="13"/>
      <c r="AB177" s="13">
        <v>46292</v>
      </c>
      <c r="AC177" s="13">
        <v>26824</v>
      </c>
      <c r="AD177" s="13">
        <v>18279</v>
      </c>
      <c r="AE177" s="13">
        <v>9816</v>
      </c>
      <c r="AF177" s="13">
        <v>35185</v>
      </c>
      <c r="AG177" s="13">
        <v>21874</v>
      </c>
      <c r="AH177" s="13">
        <v>38010</v>
      </c>
      <c r="AI177" s="13">
        <v>22459</v>
      </c>
      <c r="AK177">
        <v>1.932312034506635</v>
      </c>
      <c r="AL177">
        <v>1.7906836183305317</v>
      </c>
      <c r="AM177">
        <v>2.8990289558959446</v>
      </c>
      <c r="AN177">
        <v>0.7331474166974923</v>
      </c>
      <c r="AO177">
        <v>5.8460886067860285</v>
      </c>
      <c r="AP177">
        <v>4.202733080808984</v>
      </c>
      <c r="AQ177">
        <v>3.9839305513965853</v>
      </c>
      <c r="AR177">
        <v>1.281582348438531</v>
      </c>
      <c r="AT177">
        <v>0.148450282</v>
      </c>
      <c r="AU177">
        <v>0.162946422</v>
      </c>
      <c r="AV177">
        <v>0.00762016</v>
      </c>
      <c r="AW177">
        <v>0.0082573</v>
      </c>
      <c r="AX177">
        <v>0.140476440116061</v>
      </c>
      <c r="AY177">
        <v>0.158554917887049</v>
      </c>
      <c r="AZ177">
        <v>0.00688070050969937</v>
      </c>
      <c r="BA177">
        <v>0.00848567925612324</v>
      </c>
      <c r="BB177">
        <f t="shared" si="13"/>
        <v>0.055210312131222405</v>
      </c>
      <c r="BC177">
        <f t="shared" si="14"/>
        <v>0.027320428989745738</v>
      </c>
      <c r="BD177">
        <f t="shared" si="15"/>
        <v>0.10207690182105988</v>
      </c>
      <c r="BE177">
        <f t="shared" si="16"/>
        <v>-0.0272822916546831</v>
      </c>
      <c r="BJ177">
        <f t="shared" si="17"/>
        <v>0.15854833763919568</v>
      </c>
    </row>
    <row r="178" spans="1:62" ht="12.75">
      <c r="A178">
        <v>199601</v>
      </c>
      <c r="B178">
        <v>1996</v>
      </c>
      <c r="C178">
        <v>1</v>
      </c>
      <c r="E178">
        <v>92.758</v>
      </c>
      <c r="F178" s="12">
        <v>268.487</v>
      </c>
      <c r="G178">
        <v>28261.44</v>
      </c>
      <c r="I178" s="12">
        <v>98.46367101767355</v>
      </c>
      <c r="J178">
        <f t="shared" si="12"/>
        <v>-1.548252799726612</v>
      </c>
      <c r="K178">
        <v>-1.5133476231294107</v>
      </c>
      <c r="L178" s="12"/>
      <c r="M178">
        <v>6.746951114109063</v>
      </c>
      <c r="N178">
        <v>6.841596564230175</v>
      </c>
      <c r="P178">
        <v>17221.000723547688</v>
      </c>
      <c r="Q178">
        <v>18561.817261013435</v>
      </c>
      <c r="S178" s="13">
        <v>1380636</v>
      </c>
      <c r="T178" s="13">
        <v>1350615.007067251</v>
      </c>
      <c r="U178" s="13">
        <v>1350805.4256563406</v>
      </c>
      <c r="V178" s="13">
        <v>579559.4060201647</v>
      </c>
      <c r="W178" s="13">
        <v>1409470</v>
      </c>
      <c r="X178" s="13">
        <v>414277.2039572932</v>
      </c>
      <c r="Y178" s="13">
        <v>1633572.097482557</v>
      </c>
      <c r="Z178" s="13">
        <v>859621.3344674208</v>
      </c>
      <c r="AA178" s="13"/>
      <c r="AB178" s="13">
        <v>-35284</v>
      </c>
      <c r="AC178" s="13">
        <v>88356</v>
      </c>
      <c r="AD178" s="13">
        <v>28133</v>
      </c>
      <c r="AE178" s="13">
        <v>3665</v>
      </c>
      <c r="AF178" s="13">
        <v>12629</v>
      </c>
      <c r="AG178" s="13">
        <v>14528</v>
      </c>
      <c r="AH178" s="13">
        <v>26732</v>
      </c>
      <c r="AI178" s="13">
        <v>29515</v>
      </c>
      <c r="AK178">
        <v>3.5173989448096243</v>
      </c>
      <c r="AL178">
        <v>3.4428167997332184</v>
      </c>
      <c r="AM178">
        <v>-2.202656330364219</v>
      </c>
      <c r="AN178">
        <v>0.7151570202925718</v>
      </c>
      <c r="AO178">
        <v>5.227823671302701</v>
      </c>
      <c r="AP178">
        <v>3.758264535798592</v>
      </c>
      <c r="AQ178">
        <v>-1.577804760249752</v>
      </c>
      <c r="AR178">
        <v>1.2578203468397335</v>
      </c>
      <c r="AT178">
        <v>0.151753507</v>
      </c>
      <c r="AU178">
        <v>0.163568942</v>
      </c>
      <c r="AV178">
        <v>0.00750316</v>
      </c>
      <c r="AW178">
        <v>0.00824799</v>
      </c>
      <c r="AX178">
        <v>0.141824270129424</v>
      </c>
      <c r="AY178">
        <v>0.161115174712125</v>
      </c>
      <c r="AZ178">
        <v>0.00689017838395641</v>
      </c>
      <c r="BA178">
        <v>0.00851618988564654</v>
      </c>
      <c r="BB178">
        <f t="shared" si="13"/>
        <v>0.06766878312796609</v>
      </c>
      <c r="BC178">
        <f t="shared" si="14"/>
        <v>0.015115084959310687</v>
      </c>
      <c r="BD178">
        <f t="shared" si="15"/>
        <v>0.08522729017977859</v>
      </c>
      <c r="BE178">
        <f t="shared" si="16"/>
        <v>-0.03199950999988754</v>
      </c>
      <c r="BJ178">
        <f t="shared" si="17"/>
        <v>0.16664245465085326</v>
      </c>
    </row>
    <row r="179" spans="1:62" ht="12.75">
      <c r="A179">
        <v>199602</v>
      </c>
      <c r="B179">
        <v>1996</v>
      </c>
      <c r="C179">
        <v>2</v>
      </c>
      <c r="E179">
        <v>93.352</v>
      </c>
      <c r="F179" s="12">
        <v>269.251</v>
      </c>
      <c r="G179">
        <v>28758.99</v>
      </c>
      <c r="I179" s="12">
        <v>97.15067244130387</v>
      </c>
      <c r="J179">
        <f t="shared" si="12"/>
        <v>-1.342456051038526</v>
      </c>
      <c r="K179">
        <v>-1.0203879065993635</v>
      </c>
      <c r="L179" s="12"/>
      <c r="M179">
        <v>6.751076944064859</v>
      </c>
      <c r="N179">
        <v>6.8579951105427</v>
      </c>
      <c r="P179">
        <v>17603.62644704486</v>
      </c>
      <c r="Q179">
        <v>18810.566470931564</v>
      </c>
      <c r="S179" s="13">
        <v>1416848</v>
      </c>
      <c r="T179" s="13">
        <v>1350894.0982191854</v>
      </c>
      <c r="U179" s="13">
        <v>1405308.9663159167</v>
      </c>
      <c r="V179" s="13">
        <v>608405.2687208413</v>
      </c>
      <c r="W179" s="13">
        <v>1431529</v>
      </c>
      <c r="X179" s="13">
        <v>409605.8528921957</v>
      </c>
      <c r="Y179" s="13">
        <v>1687516.2131845304</v>
      </c>
      <c r="Z179" s="13">
        <v>911525.4516682348</v>
      </c>
      <c r="AA179" s="13"/>
      <c r="AB179" s="13">
        <v>36212</v>
      </c>
      <c r="AC179" s="13">
        <v>42726</v>
      </c>
      <c r="AD179" s="13">
        <v>16698</v>
      </c>
      <c r="AE179" s="13">
        <v>6283</v>
      </c>
      <c r="AF179" s="13">
        <v>22059</v>
      </c>
      <c r="AG179" s="13">
        <v>5738</v>
      </c>
      <c r="AH179" s="13">
        <v>16828</v>
      </c>
      <c r="AI179" s="13">
        <v>25230</v>
      </c>
      <c r="AK179">
        <v>2.193466399699924</v>
      </c>
      <c r="AL179">
        <v>2.70782023266805</v>
      </c>
      <c r="AM179">
        <v>-1.2828014647311883</v>
      </c>
      <c r="AN179">
        <v>0.7496815043967426</v>
      </c>
      <c r="AO179">
        <v>4.390594075439608</v>
      </c>
      <c r="AP179">
        <v>3.1563830462361913</v>
      </c>
      <c r="AQ179">
        <v>-1.8081554523312098</v>
      </c>
      <c r="AR179">
        <v>1.2102284801922003</v>
      </c>
      <c r="AT179">
        <v>0.153854239</v>
      </c>
      <c r="AU179">
        <v>0.164402795</v>
      </c>
      <c r="AV179">
        <v>0.00747245</v>
      </c>
      <c r="AW179">
        <v>0.00831566</v>
      </c>
      <c r="AX179">
        <v>0.143185587151723</v>
      </c>
      <c r="AY179">
        <v>0.163716892392486</v>
      </c>
      <c r="AZ179">
        <v>0.00689951002883589</v>
      </c>
      <c r="BA179">
        <v>0.00854670069951336</v>
      </c>
      <c r="BB179">
        <f t="shared" si="13"/>
        <v>0.07186405312032451</v>
      </c>
      <c r="BC179">
        <f t="shared" si="14"/>
        <v>0.004180813483337653</v>
      </c>
      <c r="BD179">
        <f t="shared" si="15"/>
        <v>0.0797725251842758</v>
      </c>
      <c r="BE179">
        <f t="shared" si="16"/>
        <v>-0.027404841259708768</v>
      </c>
      <c r="BJ179">
        <f t="shared" si="17"/>
        <v>0.16790531021060123</v>
      </c>
    </row>
    <row r="180" spans="1:62" ht="12.75">
      <c r="A180">
        <v>199603</v>
      </c>
      <c r="B180">
        <v>1996</v>
      </c>
      <c r="C180">
        <v>3</v>
      </c>
      <c r="E180">
        <v>93.725</v>
      </c>
      <c r="F180" s="12">
        <v>270.128</v>
      </c>
      <c r="G180">
        <v>29116.49</v>
      </c>
      <c r="I180" s="12">
        <v>97.39488117001828</v>
      </c>
      <c r="J180">
        <f t="shared" si="12"/>
        <v>0.2510557064396695</v>
      </c>
      <c r="K180">
        <v>0.10638372168861013</v>
      </c>
      <c r="L180" s="12"/>
      <c r="M180">
        <v>6.745232409901044</v>
      </c>
      <c r="N180">
        <v>6.872368512353045</v>
      </c>
      <c r="P180">
        <v>17965.26047610989</v>
      </c>
      <c r="Q180">
        <v>19266.596136740685</v>
      </c>
      <c r="S180" s="13">
        <v>1454697</v>
      </c>
      <c r="T180" s="13">
        <v>1449488.8369213252</v>
      </c>
      <c r="U180" s="13">
        <v>1447032.5831628733</v>
      </c>
      <c r="V180" s="13">
        <v>621318.6067943895</v>
      </c>
      <c r="W180" s="13">
        <v>1466707</v>
      </c>
      <c r="X180" s="13">
        <v>434573.8358183924</v>
      </c>
      <c r="Y180" s="13">
        <v>1748157.6294248756</v>
      </c>
      <c r="Z180" s="13">
        <v>936749.6940587083</v>
      </c>
      <c r="AA180" s="13"/>
      <c r="AB180" s="13">
        <v>37849</v>
      </c>
      <c r="AC180" s="13">
        <v>93222</v>
      </c>
      <c r="AD180" s="13">
        <v>16596</v>
      </c>
      <c r="AE180" s="13">
        <v>-2219</v>
      </c>
      <c r="AF180" s="13">
        <v>35178</v>
      </c>
      <c r="AG180" s="13">
        <v>21352</v>
      </c>
      <c r="AH180" s="13">
        <v>24803</v>
      </c>
      <c r="AI180" s="13">
        <v>11921</v>
      </c>
      <c r="AK180">
        <v>1.3569552831345053</v>
      </c>
      <c r="AL180">
        <v>2.4647259417803458</v>
      </c>
      <c r="AM180">
        <v>2.3184168725578145</v>
      </c>
      <c r="AN180">
        <v>1.0272768181860785</v>
      </c>
      <c r="AO180">
        <v>3.044661577783348</v>
      </c>
      <c r="AP180">
        <v>2.188796782512826</v>
      </c>
      <c r="AQ180">
        <v>1.961040914330384</v>
      </c>
      <c r="AR180">
        <v>1.245930871179281</v>
      </c>
      <c r="AT180">
        <v>0.156213855</v>
      </c>
      <c r="AU180">
        <v>0.167529397</v>
      </c>
      <c r="AV180">
        <v>0.007391</v>
      </c>
      <c r="AW180">
        <v>0.00839301</v>
      </c>
      <c r="AX180">
        <v>0.144560445521217</v>
      </c>
      <c r="AY180">
        <v>0.16636071029571</v>
      </c>
      <c r="AZ180">
        <v>0.00690870113056978</v>
      </c>
      <c r="BA180">
        <v>0.00857721859132465</v>
      </c>
      <c r="BB180">
        <f t="shared" si="13"/>
        <v>0.07752820566471175</v>
      </c>
      <c r="BC180">
        <f t="shared" si="14"/>
        <v>0.007000455847647968</v>
      </c>
      <c r="BD180">
        <f t="shared" si="15"/>
        <v>0.06748139321846125</v>
      </c>
      <c r="BE180">
        <f t="shared" si="16"/>
        <v>-0.02171047086993383</v>
      </c>
      <c r="BJ180">
        <f t="shared" si="17"/>
        <v>0.15205112956848577</v>
      </c>
    </row>
    <row r="181" spans="1:62" ht="12.75">
      <c r="A181">
        <v>199604</v>
      </c>
      <c r="B181">
        <v>1996</v>
      </c>
      <c r="C181">
        <v>4</v>
      </c>
      <c r="E181">
        <v>94.352</v>
      </c>
      <c r="F181" s="12">
        <v>270.991</v>
      </c>
      <c r="G181">
        <v>30101.1</v>
      </c>
      <c r="I181" s="12">
        <v>96.39262693655996</v>
      </c>
      <c r="J181">
        <f t="shared" si="12"/>
        <v>-1.0343939913972906</v>
      </c>
      <c r="K181">
        <v>0.7504914732847149</v>
      </c>
      <c r="L181" s="12"/>
      <c r="M181">
        <v>6.786110732044985</v>
      </c>
      <c r="N181">
        <v>6.8779415281917435</v>
      </c>
      <c r="P181">
        <v>18745.935352627625</v>
      </c>
      <c r="Q181">
        <v>20212.793183486494</v>
      </c>
      <c r="S181" s="13">
        <v>1497590</v>
      </c>
      <c r="T181" s="13">
        <v>1611750</v>
      </c>
      <c r="U181" s="13">
        <v>1552975.6826633203</v>
      </c>
      <c r="V181" s="13">
        <v>672397</v>
      </c>
      <c r="W181" s="13">
        <v>1554951</v>
      </c>
      <c r="X181" s="13">
        <v>481411</v>
      </c>
      <c r="Y181" s="13">
        <v>1858590.5098956241</v>
      </c>
      <c r="Z181" s="13">
        <v>1006130</v>
      </c>
      <c r="AA181" s="13"/>
      <c r="AB181" s="13">
        <v>53521</v>
      </c>
      <c r="AC181" s="13">
        <v>136935</v>
      </c>
      <c r="AD181" s="13">
        <v>25075</v>
      </c>
      <c r="AE181" s="13">
        <v>3328</v>
      </c>
      <c r="AF181" s="13">
        <v>101829</v>
      </c>
      <c r="AG181" s="13">
        <v>25363</v>
      </c>
      <c r="AH181" s="13">
        <v>23522</v>
      </c>
      <c r="AI181" s="13">
        <v>16182</v>
      </c>
      <c r="AK181">
        <v>3.7148752528768743</v>
      </c>
      <c r="AL181">
        <v>5.388945861308459</v>
      </c>
      <c r="AM181">
        <v>3.573526932381541</v>
      </c>
      <c r="AN181">
        <v>0.8571867199029396</v>
      </c>
      <c r="AO181">
        <v>8.006033460735498</v>
      </c>
      <c r="AP181">
        <v>5.755510040070152</v>
      </c>
      <c r="AQ181">
        <v>4.206444112028347</v>
      </c>
      <c r="AR181">
        <v>1.2554429040154302</v>
      </c>
      <c r="AT181">
        <v>0.159232138</v>
      </c>
      <c r="AU181">
        <v>0.171691954</v>
      </c>
      <c r="AV181">
        <v>0.00752132</v>
      </c>
      <c r="AW181">
        <v>0.00824472</v>
      </c>
      <c r="AX181">
        <v>0.145948902156616</v>
      </c>
      <c r="AY181">
        <v>0.169047276855695</v>
      </c>
      <c r="AZ181">
        <v>0.00691775764773899</v>
      </c>
      <c r="BA181">
        <v>0.00860775046287442</v>
      </c>
      <c r="BB181">
        <f t="shared" si="13"/>
        <v>0.08710654967564202</v>
      </c>
      <c r="BC181">
        <f t="shared" si="14"/>
        <v>0.015523485491627742</v>
      </c>
      <c r="BD181">
        <f t="shared" si="15"/>
        <v>0.08364997669930929</v>
      </c>
      <c r="BE181">
        <f t="shared" si="16"/>
        <v>-0.043090018561730226</v>
      </c>
      <c r="BJ181">
        <f t="shared" si="17"/>
        <v>0.19349177395314254</v>
      </c>
    </row>
    <row r="182" spans="1:62" ht="12.75">
      <c r="A182">
        <v>199701</v>
      </c>
      <c r="B182">
        <v>1997</v>
      </c>
      <c r="C182">
        <v>1</v>
      </c>
      <c r="E182">
        <v>94.781</v>
      </c>
      <c r="F182" s="12">
        <v>271.709</v>
      </c>
      <c r="G182">
        <v>30365.45</v>
      </c>
      <c r="I182" s="12">
        <v>91.17552679430955</v>
      </c>
      <c r="J182">
        <f t="shared" si="12"/>
        <v>-5.564320011558032</v>
      </c>
      <c r="K182">
        <v>-4.6604481619778255</v>
      </c>
      <c r="L182" s="12"/>
      <c r="M182">
        <v>6.794378025872447</v>
      </c>
      <c r="N182">
        <v>6.900531963775762</v>
      </c>
      <c r="P182">
        <v>19436.292920614665</v>
      </c>
      <c r="Q182">
        <v>20967.706628060303</v>
      </c>
      <c r="S182" s="13">
        <v>1554631</v>
      </c>
      <c r="T182" s="13">
        <v>1659542.1598626398</v>
      </c>
      <c r="U182" s="13">
        <v>1606332.2996266398</v>
      </c>
      <c r="V182" s="13">
        <v>695485.7297297297</v>
      </c>
      <c r="W182" s="13">
        <v>1654300</v>
      </c>
      <c r="X182" s="13">
        <v>473417.31230976054</v>
      </c>
      <c r="Y182" s="13">
        <v>1930458.1296785064</v>
      </c>
      <c r="Z182" s="13">
        <v>1040922.0611088229</v>
      </c>
      <c r="AA182" s="13"/>
      <c r="AB182" s="13">
        <v>57041</v>
      </c>
      <c r="AC182" s="13">
        <v>79118</v>
      </c>
      <c r="AD182" s="13">
        <v>28669</v>
      </c>
      <c r="AE182" s="13">
        <v>8220</v>
      </c>
      <c r="AF182" s="13">
        <v>99349</v>
      </c>
      <c r="AG182" s="13">
        <v>4798</v>
      </c>
      <c r="AH182" s="13">
        <v>32669</v>
      </c>
      <c r="AI182" s="13">
        <v>19038</v>
      </c>
      <c r="AK182">
        <v>1.245432596473784</v>
      </c>
      <c r="AL182">
        <v>2.2578950955640655</v>
      </c>
      <c r="AM182">
        <v>-1.6515672387693185</v>
      </c>
      <c r="AN182">
        <v>0.09147715791563187</v>
      </c>
      <c r="AO182">
        <v>2.645173041612606</v>
      </c>
      <c r="AP182">
        <v>1.9016058418179067</v>
      </c>
      <c r="AQ182">
        <v>-0.5418118793777456</v>
      </c>
      <c r="AR182">
        <v>1.1887825464555524</v>
      </c>
      <c r="AT182">
        <v>0.164838641</v>
      </c>
      <c r="AU182">
        <v>0.177826516</v>
      </c>
      <c r="AV182">
        <v>0.00757193</v>
      </c>
      <c r="AW182">
        <v>0.00841993</v>
      </c>
      <c r="AX182">
        <v>0.147351017049703</v>
      </c>
      <c r="AY182">
        <v>0.171777249888601</v>
      </c>
      <c r="AZ182">
        <v>0.00692668577608645</v>
      </c>
      <c r="BA182">
        <v>0.00863830324301658</v>
      </c>
      <c r="BB182">
        <f t="shared" si="13"/>
        <v>0.11214945064710014</v>
      </c>
      <c r="BC182">
        <f t="shared" si="14"/>
        <v>0.03460986710582348</v>
      </c>
      <c r="BD182">
        <f t="shared" si="15"/>
        <v>0.08906653290083888</v>
      </c>
      <c r="BE182">
        <f t="shared" si="16"/>
        <v>-0.02560466493951541</v>
      </c>
      <c r="BJ182">
        <f t="shared" si="17"/>
        <v>0.186649334172917</v>
      </c>
    </row>
    <row r="183" spans="1:62" ht="12.75">
      <c r="A183">
        <v>199702</v>
      </c>
      <c r="B183">
        <v>1997</v>
      </c>
      <c r="C183">
        <v>2</v>
      </c>
      <c r="E183">
        <v>94.961</v>
      </c>
      <c r="F183" s="12">
        <v>272.487</v>
      </c>
      <c r="G183">
        <v>32093.97</v>
      </c>
      <c r="I183" s="12">
        <v>92.18124797231533</v>
      </c>
      <c r="J183">
        <f t="shared" si="12"/>
        <v>1.0970211113677018</v>
      </c>
      <c r="K183">
        <v>-0.326402628301723</v>
      </c>
      <c r="L183" s="12"/>
      <c r="M183">
        <v>6.827808679991619</v>
      </c>
      <c r="N183">
        <v>6.916197095520603</v>
      </c>
      <c r="P183">
        <v>21112.178125010574</v>
      </c>
      <c r="Q183">
        <v>22818.96206457467</v>
      </c>
      <c r="S183" s="13">
        <v>1602997</v>
      </c>
      <c r="T183" s="13">
        <v>1723361.8833142745</v>
      </c>
      <c r="U183" s="13">
        <v>1825380.030838047</v>
      </c>
      <c r="V183" s="13">
        <v>835290.106631674</v>
      </c>
      <c r="W183" s="13">
        <v>1690830</v>
      </c>
      <c r="X183" s="13">
        <v>493548.5536036704</v>
      </c>
      <c r="Y183" s="13">
        <v>2129588.23364739</v>
      </c>
      <c r="Z183" s="13">
        <v>1179857.9997697151</v>
      </c>
      <c r="AA183" s="13"/>
      <c r="AB183" s="13">
        <v>48366</v>
      </c>
      <c r="AC183" s="13">
        <v>46997</v>
      </c>
      <c r="AD183" s="13">
        <v>23787</v>
      </c>
      <c r="AE183" s="13">
        <v>22206</v>
      </c>
      <c r="AF183" s="13">
        <v>36530</v>
      </c>
      <c r="AG183" s="13">
        <v>13248</v>
      </c>
      <c r="AH183" s="13">
        <v>27385</v>
      </c>
      <c r="AI183" s="13">
        <v>18491</v>
      </c>
      <c r="AK183">
        <v>6.738669482788211</v>
      </c>
      <c r="AL183">
        <v>8.345168596643452</v>
      </c>
      <c r="AM183">
        <v>2.9446045761300965</v>
      </c>
      <c r="AN183">
        <v>1.6393383257923784</v>
      </c>
      <c r="AO183">
        <v>16.091383022249484</v>
      </c>
      <c r="AP183">
        <v>11.568040153389893</v>
      </c>
      <c r="AQ183">
        <v>2.5321323260167308</v>
      </c>
      <c r="AR183">
        <v>1.253065235080258</v>
      </c>
      <c r="AT183">
        <v>0.170216112</v>
      </c>
      <c r="AU183">
        <v>0.183976991</v>
      </c>
      <c r="AV183">
        <v>0.00744299</v>
      </c>
      <c r="AW183">
        <v>0.00813081</v>
      </c>
      <c r="AX183">
        <v>0.148766854025829</v>
      </c>
      <c r="AY183">
        <v>0.174551297344445</v>
      </c>
      <c r="AZ183">
        <v>0.00693549199528766</v>
      </c>
      <c r="BA183">
        <v>0.00866888380922809</v>
      </c>
      <c r="BB183">
        <f t="shared" si="13"/>
        <v>0.13468853437609418</v>
      </c>
      <c r="BC183">
        <f t="shared" si="14"/>
        <v>0.05259203484425634</v>
      </c>
      <c r="BD183">
        <f t="shared" si="15"/>
        <v>0.07062065477720125</v>
      </c>
      <c r="BE183">
        <f t="shared" si="16"/>
        <v>-0.06407949118446776</v>
      </c>
      <c r="BJ183">
        <f t="shared" si="17"/>
        <v>0.21620852509313077</v>
      </c>
    </row>
    <row r="184" spans="1:62" ht="12.75">
      <c r="A184">
        <v>199703</v>
      </c>
      <c r="B184">
        <v>1997</v>
      </c>
      <c r="C184">
        <v>3</v>
      </c>
      <c r="E184">
        <v>95.218</v>
      </c>
      <c r="F184" s="12">
        <v>273.391</v>
      </c>
      <c r="G184">
        <v>33270.89</v>
      </c>
      <c r="I184" s="12">
        <v>89.67911625460283</v>
      </c>
      <c r="J184">
        <f t="shared" si="12"/>
        <v>-2.751880134489086</v>
      </c>
      <c r="K184">
        <v>-1.652364329554136</v>
      </c>
      <c r="L184" s="12"/>
      <c r="M184">
        <v>6.842611765689354</v>
      </c>
      <c r="N184">
        <v>6.939821069116475</v>
      </c>
      <c r="P184">
        <v>21819.57694993179</v>
      </c>
      <c r="Q184">
        <v>23907.921898720022</v>
      </c>
      <c r="S184" s="13">
        <v>1652459</v>
      </c>
      <c r="T184" s="13">
        <v>1821470.268711414</v>
      </c>
      <c r="U184" s="13">
        <v>1936599.3471097283</v>
      </c>
      <c r="V184" s="13">
        <v>920567.4654744472</v>
      </c>
      <c r="W184" s="13">
        <v>1737703</v>
      </c>
      <c r="X184" s="13">
        <v>529903.2245730795</v>
      </c>
      <c r="Y184" s="13">
        <v>2235650.298186592</v>
      </c>
      <c r="Z184" s="13">
        <v>1233535.9426601743</v>
      </c>
      <c r="AA184" s="13"/>
      <c r="AB184" s="13">
        <v>49462</v>
      </c>
      <c r="AC184" s="13">
        <v>73259</v>
      </c>
      <c r="AD184" s="13">
        <v>19094</v>
      </c>
      <c r="AE184" s="13">
        <v>26637</v>
      </c>
      <c r="AF184" s="13">
        <v>46873</v>
      </c>
      <c r="AG184" s="13">
        <v>32231</v>
      </c>
      <c r="AH184" s="13">
        <v>23369</v>
      </c>
      <c r="AI184" s="13">
        <v>19066</v>
      </c>
      <c r="AK184">
        <v>2.2251916668566687</v>
      </c>
      <c r="AL184">
        <v>4.170229283049383</v>
      </c>
      <c r="AM184">
        <v>2.034056598792023</v>
      </c>
      <c r="AN184">
        <v>0.5315319197805114</v>
      </c>
      <c r="AO184">
        <v>7.222795169196913</v>
      </c>
      <c r="AP184">
        <v>5.192442714305617</v>
      </c>
      <c r="AQ184">
        <v>2.902347037337711</v>
      </c>
      <c r="AR184">
        <v>1.2006992252645412</v>
      </c>
      <c r="AT184">
        <v>0.170720304</v>
      </c>
      <c r="AU184">
        <v>0.187059892</v>
      </c>
      <c r="AV184">
        <v>0.00733073</v>
      </c>
      <c r="AW184">
        <v>0.00807913</v>
      </c>
      <c r="AX184">
        <v>0.150196482512191</v>
      </c>
      <c r="AY184">
        <v>0.17737009890152</v>
      </c>
      <c r="AZ184">
        <v>0.006944183084965</v>
      </c>
      <c r="BA184">
        <v>0.00869949904846593</v>
      </c>
      <c r="BB184">
        <f t="shared" si="13"/>
        <v>0.12808224788338007</v>
      </c>
      <c r="BC184">
        <f t="shared" si="14"/>
        <v>0.05319033983399435</v>
      </c>
      <c r="BD184">
        <f t="shared" si="15"/>
        <v>0.05417075872993582</v>
      </c>
      <c r="BE184">
        <f t="shared" si="16"/>
        <v>-0.0739812498981145</v>
      </c>
      <c r="BJ184">
        <f t="shared" si="17"/>
        <v>0.20458456510469802</v>
      </c>
    </row>
    <row r="185" spans="1:62" ht="12.75">
      <c r="A185">
        <v>199704</v>
      </c>
      <c r="B185">
        <v>1997</v>
      </c>
      <c r="C185">
        <v>4</v>
      </c>
      <c r="E185">
        <v>95.536</v>
      </c>
      <c r="F185" s="12">
        <v>274.246</v>
      </c>
      <c r="G185">
        <v>33881.3</v>
      </c>
      <c r="I185" s="12">
        <v>87.64137363767222</v>
      </c>
      <c r="J185">
        <f t="shared" si="12"/>
        <v>-2.298473604120154</v>
      </c>
      <c r="K185">
        <v>-1.3742788840723767</v>
      </c>
      <c r="L185" s="12"/>
      <c r="M185">
        <v>6.831016887200295</v>
      </c>
      <c r="N185">
        <v>6.943266865452034</v>
      </c>
      <c r="P185">
        <v>21490.260194299088</v>
      </c>
      <c r="Q185">
        <v>24449.970925814254</v>
      </c>
      <c r="S185" s="13">
        <v>1796970</v>
      </c>
      <c r="T185" s="13">
        <v>1814590</v>
      </c>
      <c r="U185" s="13">
        <v>2004675.834248964</v>
      </c>
      <c r="V185" s="13">
        <v>952893</v>
      </c>
      <c r="W185" s="13">
        <v>1748660</v>
      </c>
      <c r="X185" s="13">
        <v>543396</v>
      </c>
      <c r="Y185" s="13">
        <v>2180233.794312698</v>
      </c>
      <c r="Z185" s="13">
        <v>1207790</v>
      </c>
      <c r="AA185" s="13"/>
      <c r="AB185" s="13">
        <v>156862</v>
      </c>
      <c r="AC185" s="13">
        <v>23068</v>
      </c>
      <c r="AD185" s="13">
        <v>34053</v>
      </c>
      <c r="AE185" s="13">
        <v>9970</v>
      </c>
      <c r="AF185" s="13">
        <v>78944</v>
      </c>
      <c r="AG185" s="13">
        <v>11122</v>
      </c>
      <c r="AH185" s="13">
        <v>21380</v>
      </c>
      <c r="AI185" s="13">
        <v>982</v>
      </c>
      <c r="AK185">
        <v>-3.516484490849583</v>
      </c>
      <c r="AL185">
        <v>-3.2322973823577357</v>
      </c>
      <c r="AM185">
        <v>2.0174234819059658</v>
      </c>
      <c r="AN185">
        <v>0.5144664061841155</v>
      </c>
      <c r="AO185">
        <v>2.831314797455002</v>
      </c>
      <c r="AP185">
        <v>2.0354225126926218</v>
      </c>
      <c r="AQ185">
        <v>3.499554969511931</v>
      </c>
      <c r="AR185">
        <v>1.2126102264903689</v>
      </c>
      <c r="AT185">
        <v>0.166183907</v>
      </c>
      <c r="AU185">
        <v>0.189071312</v>
      </c>
      <c r="AV185">
        <v>0.00716177</v>
      </c>
      <c r="AW185">
        <v>0.00801253</v>
      </c>
      <c r="AX185">
        <v>0.151639979244949</v>
      </c>
      <c r="AY185">
        <v>0.180234347619102</v>
      </c>
      <c r="AZ185">
        <v>0.00695276607168788</v>
      </c>
      <c r="BA185">
        <v>0.00873015571585212</v>
      </c>
      <c r="BB185">
        <f t="shared" si="13"/>
        <v>0.09158589483399582</v>
      </c>
      <c r="BC185">
        <f t="shared" si="14"/>
        <v>0.04786632073473718</v>
      </c>
      <c r="BD185">
        <f t="shared" si="15"/>
        <v>0.029617580802278276</v>
      </c>
      <c r="BE185">
        <f t="shared" si="16"/>
        <v>-0.0857766401702591</v>
      </c>
      <c r="BJ185">
        <f t="shared" si="17"/>
        <v>0.1659629549182112</v>
      </c>
    </row>
    <row r="186" spans="1:62" ht="12.75">
      <c r="A186">
        <v>199801</v>
      </c>
      <c r="B186">
        <v>1998</v>
      </c>
      <c r="C186">
        <v>1</v>
      </c>
      <c r="E186">
        <v>95.61</v>
      </c>
      <c r="F186" s="12">
        <v>274.95</v>
      </c>
      <c r="G186">
        <v>35806.05</v>
      </c>
      <c r="I186" s="12">
        <v>87.04176452568159</v>
      </c>
      <c r="J186">
        <f t="shared" si="12"/>
        <v>-0.6865132757063586</v>
      </c>
      <c r="K186">
        <v>-0.776396815680244</v>
      </c>
      <c r="L186" s="12"/>
      <c r="M186">
        <v>6.822099757550036</v>
      </c>
      <c r="N186">
        <v>6.947725970667445</v>
      </c>
      <c r="P186">
        <v>23507.89804182004</v>
      </c>
      <c r="Q186">
        <v>26512.696953539456</v>
      </c>
      <c r="S186" s="13">
        <v>1786689</v>
      </c>
      <c r="T186" s="13">
        <v>1870037.849897051</v>
      </c>
      <c r="U186" s="13">
        <v>2219754.971240833</v>
      </c>
      <c r="V186" s="13">
        <v>1111481.8676359963</v>
      </c>
      <c r="W186" s="13">
        <v>1761803</v>
      </c>
      <c r="X186" s="13">
        <v>558685.7547207335</v>
      </c>
      <c r="Y186" s="13">
        <v>2472103.791588864</v>
      </c>
      <c r="Z186" s="13">
        <v>1397304.5210151516</v>
      </c>
      <c r="AA186" s="13"/>
      <c r="AB186" s="13">
        <v>-10281</v>
      </c>
      <c r="AC186" s="13">
        <v>40050</v>
      </c>
      <c r="AD186" s="13">
        <v>20060</v>
      </c>
      <c r="AE186" s="13">
        <v>29642</v>
      </c>
      <c r="AF186" s="13">
        <v>13143</v>
      </c>
      <c r="AG186" s="13">
        <v>11049</v>
      </c>
      <c r="AH186" s="13">
        <v>45257</v>
      </c>
      <c r="AI186" s="13">
        <v>6902</v>
      </c>
      <c r="AK186">
        <v>10.170499133328203</v>
      </c>
      <c r="AL186">
        <v>10.304579364817004</v>
      </c>
      <c r="AM186">
        <v>1.959603850057232</v>
      </c>
      <c r="AN186">
        <v>0.908778171321277</v>
      </c>
      <c r="AO186">
        <v>13.058306329222141</v>
      </c>
      <c r="AP186">
        <v>9.387571704858338</v>
      </c>
      <c r="AQ186">
        <v>2.215183843289044</v>
      </c>
      <c r="AR186">
        <v>1.2578203468397335</v>
      </c>
      <c r="AT186">
        <v>0.172589522</v>
      </c>
      <c r="AU186">
        <v>0.194650057</v>
      </c>
      <c r="AV186">
        <v>0.00673908</v>
      </c>
      <c r="AW186">
        <v>0.00764117</v>
      </c>
      <c r="AX186">
        <v>0.153097428208179</v>
      </c>
      <c r="AY186">
        <v>0.183144750404629</v>
      </c>
      <c r="AZ186">
        <v>0.00696124818137553</v>
      </c>
      <c r="BA186">
        <v>0.00876086039475638</v>
      </c>
      <c r="BB186">
        <f t="shared" si="13"/>
        <v>0.1198415655651357</v>
      </c>
      <c r="BC186">
        <f t="shared" si="14"/>
        <v>0.060926540895063885</v>
      </c>
      <c r="BD186">
        <f t="shared" si="15"/>
        <v>-0.03243537758088255</v>
      </c>
      <c r="BE186">
        <f t="shared" si="16"/>
        <v>-0.13674338588992274</v>
      </c>
      <c r="BJ186">
        <f t="shared" si="17"/>
        <v>0.17421321838266765</v>
      </c>
    </row>
    <row r="187" spans="1:62" ht="12.75">
      <c r="A187">
        <v>199802</v>
      </c>
      <c r="B187">
        <v>1998</v>
      </c>
      <c r="C187">
        <v>2</v>
      </c>
      <c r="E187">
        <v>95.771</v>
      </c>
      <c r="F187" s="12">
        <v>275.703</v>
      </c>
      <c r="G187">
        <v>36320.51</v>
      </c>
      <c r="I187" s="12">
        <v>84.84124614312731</v>
      </c>
      <c r="J187">
        <f t="shared" si="12"/>
        <v>-2.560623774151948</v>
      </c>
      <c r="K187">
        <v>-1.35596809291311</v>
      </c>
      <c r="L187" s="12"/>
      <c r="M187">
        <v>6.801387822620216</v>
      </c>
      <c r="N187">
        <v>6.959262454135285</v>
      </c>
      <c r="P187">
        <v>23528.9084277526</v>
      </c>
      <c r="Q187">
        <v>27061.285656947133</v>
      </c>
      <c r="S187" s="13">
        <v>1862612</v>
      </c>
      <c r="T187" s="13">
        <v>1930619.6882280498</v>
      </c>
      <c r="U187" s="13">
        <v>2287281.1140691712</v>
      </c>
      <c r="V187" s="13">
        <v>1157012.3218065787</v>
      </c>
      <c r="W187" s="13">
        <v>1812781</v>
      </c>
      <c r="X187" s="13">
        <v>588223.2551494362</v>
      </c>
      <c r="Y187" s="13">
        <v>2498600.049392305</v>
      </c>
      <c r="Z187" s="13">
        <v>1385906.5015384795</v>
      </c>
      <c r="AA187" s="13"/>
      <c r="AB187" s="13">
        <v>75923</v>
      </c>
      <c r="AC187" s="13">
        <v>45584</v>
      </c>
      <c r="AD187" s="13">
        <v>21047</v>
      </c>
      <c r="AE187" s="13">
        <v>13157</v>
      </c>
      <c r="AF187" s="13">
        <v>50978</v>
      </c>
      <c r="AG187" s="13">
        <v>28276</v>
      </c>
      <c r="AH187" s="13">
        <v>46885</v>
      </c>
      <c r="AI187" s="13">
        <v>13185</v>
      </c>
      <c r="AK187">
        <v>2.02131116954391</v>
      </c>
      <c r="AL187">
        <v>-1.0142256697260854</v>
      </c>
      <c r="AM187">
        <v>1.3217024783194922</v>
      </c>
      <c r="AN187">
        <v>0.6945739417355523</v>
      </c>
      <c r="AO187">
        <v>3.2488907262260573</v>
      </c>
      <c r="AP187">
        <v>2.335616417991717</v>
      </c>
      <c r="AQ187">
        <v>2.1332439189863637</v>
      </c>
      <c r="AR187">
        <v>1.226895941164821</v>
      </c>
      <c r="AT187">
        <v>0.171050897</v>
      </c>
      <c r="AU187">
        <v>0.196730639</v>
      </c>
      <c r="AV187">
        <v>0.00653625</v>
      </c>
      <c r="AW187">
        <v>0.00765408</v>
      </c>
      <c r="AX187">
        <v>0.154568918634532</v>
      </c>
      <c r="AY187">
        <v>0.18610202804185</v>
      </c>
      <c r="AZ187">
        <v>0.0069696367678482</v>
      </c>
      <c r="BA187">
        <v>0.00879161944921564</v>
      </c>
      <c r="BB187">
        <f t="shared" si="13"/>
        <v>0.10132108331033862</v>
      </c>
      <c r="BC187">
        <f t="shared" si="14"/>
        <v>0.055540417208728377</v>
      </c>
      <c r="BD187">
        <f t="shared" si="15"/>
        <v>-0.06419950324264434</v>
      </c>
      <c r="BE187">
        <f t="shared" si="16"/>
        <v>-0.13856009340826514</v>
      </c>
      <c r="BJ187">
        <f t="shared" si="17"/>
        <v>0.1327375620323199</v>
      </c>
    </row>
    <row r="188" spans="1:62" ht="12.75">
      <c r="A188">
        <v>199803</v>
      </c>
      <c r="B188">
        <v>1998</v>
      </c>
      <c r="C188">
        <v>3</v>
      </c>
      <c r="E188">
        <v>96.088</v>
      </c>
      <c r="F188" s="12">
        <v>276.564</v>
      </c>
      <c r="G188">
        <v>34964.18</v>
      </c>
      <c r="I188" s="12">
        <v>86.42400892223462</v>
      </c>
      <c r="J188">
        <f t="shared" si="12"/>
        <v>1.8483700508320755</v>
      </c>
      <c r="K188">
        <v>2.5599376824852134</v>
      </c>
      <c r="L188" s="12"/>
      <c r="M188">
        <v>6.782994133977799</v>
      </c>
      <c r="N188">
        <v>6.95328942072219</v>
      </c>
      <c r="P188">
        <v>21899.85900111804</v>
      </c>
      <c r="Q188">
        <v>26668.333725824617</v>
      </c>
      <c r="S188" s="13">
        <v>1946950</v>
      </c>
      <c r="T188" s="13">
        <v>1981688.1610925312</v>
      </c>
      <c r="U188" s="13">
        <v>2143033.8053345843</v>
      </c>
      <c r="V188" s="13">
        <v>1029331.4811026078</v>
      </c>
      <c r="W188" s="13">
        <v>1858605</v>
      </c>
      <c r="X188" s="13">
        <v>608344.1886934545</v>
      </c>
      <c r="Y188" s="13">
        <v>2192148.232710849</v>
      </c>
      <c r="Z188" s="13">
        <v>1156812.5862817087</v>
      </c>
      <c r="AA188" s="13"/>
      <c r="AB188" s="13">
        <v>84338</v>
      </c>
      <c r="AC188" s="13">
        <v>-23361</v>
      </c>
      <c r="AD188" s="13">
        <v>25124</v>
      </c>
      <c r="AE188" s="13">
        <v>-8504</v>
      </c>
      <c r="AF188" s="13">
        <v>45824</v>
      </c>
      <c r="AG188" s="13">
        <v>-8027</v>
      </c>
      <c r="AH188" s="13">
        <v>22958</v>
      </c>
      <c r="AI188" s="13">
        <v>-1256</v>
      </c>
      <c r="AK188">
        <v>-11.660448153625039</v>
      </c>
      <c r="AL188">
        <v>-14.576847743783294</v>
      </c>
      <c r="AM188">
        <v>5.927657304924608</v>
      </c>
      <c r="AN188">
        <v>1.8651056870044067</v>
      </c>
      <c r="AO188">
        <v>-10.477274511843184</v>
      </c>
      <c r="AP188">
        <v>-7.532076769504871</v>
      </c>
      <c r="AQ188">
        <v>5.026680743632107</v>
      </c>
      <c r="AR188">
        <v>1.2173730384689754</v>
      </c>
      <c r="AT188">
        <v>0.166449607</v>
      </c>
      <c r="AU188">
        <v>0.20269234</v>
      </c>
      <c r="AV188">
        <v>0.00670901</v>
      </c>
      <c r="AW188">
        <v>0.00795457</v>
      </c>
      <c r="AX188">
        <v>0.156054547091285</v>
      </c>
      <c r="AY188">
        <v>0.189106916644075</v>
      </c>
      <c r="AZ188">
        <v>0.00697793913188137</v>
      </c>
      <c r="BA188">
        <v>0.00882243883147605</v>
      </c>
      <c r="BB188">
        <f t="shared" si="13"/>
        <v>0.06448699597485463</v>
      </c>
      <c r="BC188">
        <f t="shared" si="14"/>
        <v>0.06937671126352685</v>
      </c>
      <c r="BD188">
        <f t="shared" si="15"/>
        <v>-0.039302220751573635</v>
      </c>
      <c r="BE188">
        <f t="shared" si="16"/>
        <v>-0.10355173702693765</v>
      </c>
      <c r="BJ188">
        <f t="shared" si="17"/>
        <v>0.07741093182778853</v>
      </c>
    </row>
    <row r="189" spans="1:62" ht="12.75">
      <c r="A189">
        <v>199804</v>
      </c>
      <c r="B189">
        <v>1998</v>
      </c>
      <c r="C189">
        <v>4</v>
      </c>
      <c r="E189">
        <v>96.443</v>
      </c>
      <c r="F189" s="12">
        <v>277.4</v>
      </c>
      <c r="G189">
        <v>37387.47</v>
      </c>
      <c r="I189" s="12">
        <v>89.35010482180293</v>
      </c>
      <c r="J189">
        <f t="shared" si="12"/>
        <v>3.3296896511661176</v>
      </c>
      <c r="K189">
        <v>0.7412409931212502</v>
      </c>
      <c r="L189" s="12"/>
      <c r="M189">
        <v>6.810132872687273</v>
      </c>
      <c r="N189">
        <v>6.975028945691159</v>
      </c>
      <c r="P189">
        <v>23673.06892603367</v>
      </c>
      <c r="Q189">
        <v>28406.308081454306</v>
      </c>
      <c r="S189" s="13">
        <v>1872190</v>
      </c>
      <c r="T189" s="13">
        <v>1948330</v>
      </c>
      <c r="U189" s="13">
        <v>2577256.468011361</v>
      </c>
      <c r="V189" s="13">
        <v>1250340</v>
      </c>
      <c r="W189" s="13">
        <v>1841922</v>
      </c>
      <c r="X189" s="13">
        <v>578012</v>
      </c>
      <c r="Y189" s="13">
        <v>2448229.355566432</v>
      </c>
      <c r="Z189" s="13">
        <v>1474980</v>
      </c>
      <c r="AA189" s="13"/>
      <c r="AB189" s="13">
        <v>-83276</v>
      </c>
      <c r="AC189" s="13">
        <v>73589</v>
      </c>
      <c r="AD189" s="13">
        <v>112814</v>
      </c>
      <c r="AE189" s="13">
        <v>7663</v>
      </c>
      <c r="AF189" s="13">
        <v>-28964</v>
      </c>
      <c r="AG189" s="13">
        <v>-8456</v>
      </c>
      <c r="AH189" s="13">
        <v>27544</v>
      </c>
      <c r="AI189" s="13">
        <v>82531</v>
      </c>
      <c r="AK189">
        <v>10.710511824820228</v>
      </c>
      <c r="AL189">
        <v>10.575126379930442</v>
      </c>
      <c r="AM189">
        <v>3.029988136956335</v>
      </c>
      <c r="AN189">
        <v>2.29277358805486</v>
      </c>
      <c r="AO189">
        <v>19.307106391351677</v>
      </c>
      <c r="AP189">
        <v>13.879812671919384</v>
      </c>
      <c r="AQ189">
        <v>2.059238098952589</v>
      </c>
      <c r="AR189">
        <v>1.157772571581253</v>
      </c>
      <c r="AT189">
        <v>0.169396976</v>
      </c>
      <c r="AU189">
        <v>0.203266535</v>
      </c>
      <c r="AV189">
        <v>0.00649014</v>
      </c>
      <c r="AW189">
        <v>0.00765363</v>
      </c>
      <c r="AX189">
        <v>0.15755441660913</v>
      </c>
      <c r="AY189">
        <v>0.192160167745625</v>
      </c>
      <c r="AZ189">
        <v>0.00698616242721351</v>
      </c>
      <c r="BA189">
        <v>0.00885332406692422</v>
      </c>
      <c r="BB189">
        <f t="shared" si="13"/>
        <v>0.07247402994523977</v>
      </c>
      <c r="BC189">
        <f t="shared" si="14"/>
        <v>0.05618886685350688</v>
      </c>
      <c r="BD189">
        <f t="shared" si="15"/>
        <v>-0.07364729437075024</v>
      </c>
      <c r="BE189">
        <f t="shared" si="16"/>
        <v>-0.14561294418373016</v>
      </c>
      <c r="BJ189">
        <f t="shared" si="17"/>
        <v>0.106028125811185</v>
      </c>
    </row>
    <row r="190" spans="1:62" ht="12.75">
      <c r="A190">
        <v>199901</v>
      </c>
      <c r="B190">
        <v>1999</v>
      </c>
      <c r="C190">
        <v>1</v>
      </c>
      <c r="E190">
        <v>96.687</v>
      </c>
      <c r="F190" s="12">
        <v>278.103</v>
      </c>
      <c r="G190">
        <v>38287.46</v>
      </c>
      <c r="I190" s="12">
        <v>87.10402615982015</v>
      </c>
      <c r="J190">
        <f t="shared" si="12"/>
        <v>-2.5459307406736644</v>
      </c>
      <c r="K190">
        <v>-3.6798221436301537</v>
      </c>
      <c r="L190" s="12"/>
      <c r="M190">
        <v>6.794198043865041</v>
      </c>
      <c r="N190">
        <v>6.989866237141422</v>
      </c>
      <c r="P190">
        <v>24008.461305917783</v>
      </c>
      <c r="Q190">
        <v>28987.45195952973</v>
      </c>
      <c r="S190" s="13">
        <v>1909986</v>
      </c>
      <c r="T190" s="13">
        <v>1919590.8141805872</v>
      </c>
      <c r="U190" s="13">
        <v>2691040.8454812733</v>
      </c>
      <c r="V190" s="13">
        <v>1319268.2853575002</v>
      </c>
      <c r="W190" s="13">
        <v>1861910</v>
      </c>
      <c r="X190" s="13">
        <v>560788.1092860932</v>
      </c>
      <c r="Y190" s="13">
        <v>2552730.1346524814</v>
      </c>
      <c r="Z190" s="13">
        <v>1501196.6545757174</v>
      </c>
      <c r="AA190" s="13"/>
      <c r="AB190" s="13">
        <v>37796</v>
      </c>
      <c r="AC190" s="13">
        <v>31921</v>
      </c>
      <c r="AD190" s="13">
        <v>27659</v>
      </c>
      <c r="AE190" s="13">
        <v>10807</v>
      </c>
      <c r="AF190" s="13">
        <v>19988</v>
      </c>
      <c r="AG190" s="13">
        <v>769</v>
      </c>
      <c r="AH190" s="13">
        <v>72236</v>
      </c>
      <c r="AI190" s="13">
        <v>-4965</v>
      </c>
      <c r="AK190">
        <v>0.9655734548735796</v>
      </c>
      <c r="AL190">
        <v>1.8000372140506802</v>
      </c>
      <c r="AM190">
        <v>-2.402554404082371</v>
      </c>
      <c r="AN190">
        <v>0.18016329040902945</v>
      </c>
      <c r="AO190">
        <v>4.862231492947955</v>
      </c>
      <c r="AP190">
        <v>3.4954415706671735</v>
      </c>
      <c r="AQ190">
        <v>-2.0950303464685045</v>
      </c>
      <c r="AR190">
        <v>1.0812760498578786</v>
      </c>
      <c r="AT190">
        <v>0.168609302</v>
      </c>
      <c r="AU190">
        <v>0.203576313</v>
      </c>
      <c r="AV190">
        <v>0.00626902</v>
      </c>
      <c r="AW190">
        <v>0.00762391</v>
      </c>
      <c r="AX190">
        <v>0.159068634537226</v>
      </c>
      <c r="AY190">
        <v>0.195262549935432</v>
      </c>
      <c r="AZ190">
        <v>0.00699431373112763</v>
      </c>
      <c r="BA190">
        <v>0.00888428037518235</v>
      </c>
      <c r="BB190">
        <f t="shared" si="13"/>
        <v>0.058248443214207635</v>
      </c>
      <c r="BC190">
        <f t="shared" si="14"/>
        <v>0.04169587415182985</v>
      </c>
      <c r="BD190">
        <f t="shared" si="15"/>
        <v>-0.10947745222843608</v>
      </c>
      <c r="BE190">
        <f t="shared" si="16"/>
        <v>-0.15299410364460275</v>
      </c>
      <c r="BJ190">
        <f t="shared" si="17"/>
        <v>0.07709425102668696</v>
      </c>
    </row>
    <row r="191" spans="1:62" ht="12.75">
      <c r="A191">
        <v>199902</v>
      </c>
      <c r="B191">
        <v>1999</v>
      </c>
      <c r="C191">
        <v>2</v>
      </c>
      <c r="E191">
        <v>97.319</v>
      </c>
      <c r="F191" s="12">
        <v>278.864</v>
      </c>
      <c r="G191">
        <v>39556.14</v>
      </c>
      <c r="I191" s="12">
        <v>86.20550161812298</v>
      </c>
      <c r="J191">
        <f t="shared" si="12"/>
        <v>-1.0369107848403105</v>
      </c>
      <c r="K191">
        <v>-1.5048195440796543</v>
      </c>
      <c r="L191" s="12"/>
      <c r="M191">
        <v>6.7980911648005735</v>
      </c>
      <c r="N191">
        <v>7.0285271405823115</v>
      </c>
      <c r="P191">
        <v>24489.230479968493</v>
      </c>
      <c r="Q191">
        <v>29691.528496704013</v>
      </c>
      <c r="S191" s="13">
        <v>1959727</v>
      </c>
      <c r="T191" s="13">
        <v>1877299.8155232498</v>
      </c>
      <c r="U191" s="13">
        <v>2964876.12225762</v>
      </c>
      <c r="V191" s="13">
        <v>1440932.3887474788</v>
      </c>
      <c r="W191" s="13">
        <v>1924180</v>
      </c>
      <c r="X191" s="13">
        <v>540366.3417628941</v>
      </c>
      <c r="Y191" s="13">
        <v>2670533.7968815053</v>
      </c>
      <c r="Z191" s="13">
        <v>1623194.7224762808</v>
      </c>
      <c r="AA191" s="13"/>
      <c r="AB191" s="13">
        <v>49741</v>
      </c>
      <c r="AC191" s="13">
        <v>24244</v>
      </c>
      <c r="AD191" s="13">
        <v>143988</v>
      </c>
      <c r="AE191" s="13">
        <v>33116</v>
      </c>
      <c r="AF191" s="13">
        <v>62270</v>
      </c>
      <c r="AG191" s="13">
        <v>-2883</v>
      </c>
      <c r="AH191" s="13">
        <v>52259</v>
      </c>
      <c r="AI191" s="13">
        <v>71065</v>
      </c>
      <c r="AK191">
        <v>3.4989822295890356</v>
      </c>
      <c r="AL191">
        <v>3.569415032964498</v>
      </c>
      <c r="AM191">
        <v>-2.2256042764244977</v>
      </c>
      <c r="AN191">
        <v>0.7029704313432494</v>
      </c>
      <c r="AO191">
        <v>6.810960673897531</v>
      </c>
      <c r="AP191">
        <v>4.896376305869065</v>
      </c>
      <c r="AQ191">
        <v>-2.3674781667195948</v>
      </c>
      <c r="AR191">
        <v>1.0956369885007389</v>
      </c>
      <c r="AT191">
        <v>0.168016264</v>
      </c>
      <c r="AU191">
        <v>0.203708307</v>
      </c>
      <c r="AV191">
        <v>0.00614822</v>
      </c>
      <c r="AW191">
        <v>0.00774153</v>
      </c>
      <c r="AX191">
        <v>0.1605973132654</v>
      </c>
      <c r="AY191">
        <v>0.198414848384519</v>
      </c>
      <c r="AZ191">
        <v>0.00700239994279005</v>
      </c>
      <c r="BA191">
        <v>0.00891531250760311</v>
      </c>
      <c r="BB191">
        <f t="shared" si="13"/>
        <v>0.04516071222476925</v>
      </c>
      <c r="BC191">
        <f t="shared" si="14"/>
        <v>0.02632907026277409</v>
      </c>
      <c r="BD191">
        <f t="shared" si="15"/>
        <v>-0.13009033023512995</v>
      </c>
      <c r="BE191">
        <f t="shared" si="16"/>
        <v>-0.14117096234932713</v>
      </c>
      <c r="BJ191">
        <f t="shared" si="17"/>
        <v>0.04387329604574691</v>
      </c>
    </row>
    <row r="192" spans="1:62" ht="12.75">
      <c r="A192">
        <v>199903</v>
      </c>
      <c r="B192">
        <v>1999</v>
      </c>
      <c r="C192">
        <v>3</v>
      </c>
      <c r="E192">
        <v>97.855</v>
      </c>
      <c r="F192" s="12">
        <v>279.751</v>
      </c>
      <c r="G192">
        <v>39018.84</v>
      </c>
      <c r="I192" s="12">
        <v>88.98632425096564</v>
      </c>
      <c r="J192">
        <f t="shared" si="12"/>
        <v>3.1748698314580057</v>
      </c>
      <c r="K192">
        <v>3.348192873078436</v>
      </c>
      <c r="L192" s="12"/>
      <c r="M192">
        <v>6.817499544911351</v>
      </c>
      <c r="N192">
        <v>7.068302986977766</v>
      </c>
      <c r="P192">
        <v>25079.58634694038</v>
      </c>
      <c r="Q192">
        <v>29508.292206651437</v>
      </c>
      <c r="S192" s="13">
        <v>1960931</v>
      </c>
      <c r="T192" s="13">
        <v>1956924.5884160462</v>
      </c>
      <c r="U192" s="13">
        <v>2877074.993092073</v>
      </c>
      <c r="V192" s="13">
        <v>1369772.4738657682</v>
      </c>
      <c r="W192" s="13">
        <v>1947054</v>
      </c>
      <c r="X192" s="13">
        <v>553742.5625527395</v>
      </c>
      <c r="Y192" s="13">
        <v>2732309.7990900143</v>
      </c>
      <c r="Z192" s="13">
        <v>1684975.9542250994</v>
      </c>
      <c r="AA192" s="13"/>
      <c r="AB192" s="13">
        <v>1204</v>
      </c>
      <c r="AC192" s="13">
        <v>81583</v>
      </c>
      <c r="AD192" s="13">
        <v>51944</v>
      </c>
      <c r="AE192" s="13">
        <v>23313</v>
      </c>
      <c r="AF192" s="13">
        <v>22874</v>
      </c>
      <c r="AG192" s="13">
        <v>7887</v>
      </c>
      <c r="AH192" s="13">
        <v>66765</v>
      </c>
      <c r="AI192" s="13">
        <v>30403</v>
      </c>
      <c r="AK192">
        <v>3.1723433008233526</v>
      </c>
      <c r="AL192">
        <v>0.8911714490266117</v>
      </c>
      <c r="AM192">
        <v>2.493721994394764</v>
      </c>
      <c r="AN192">
        <v>2.258476326820584</v>
      </c>
      <c r="AO192">
        <v>-6.447888185292585</v>
      </c>
      <c r="AP192">
        <v>-4.6353647370706685</v>
      </c>
      <c r="AQ192">
        <v>1.2509206374183814</v>
      </c>
      <c r="AR192">
        <v>1.1219439694521474</v>
      </c>
      <c r="AT192">
        <v>0.175954624</v>
      </c>
      <c r="AU192">
        <v>0.207025761</v>
      </c>
      <c r="AV192">
        <v>0.00641036</v>
      </c>
      <c r="AW192">
        <v>0.00823769</v>
      </c>
      <c r="AX192">
        <v>0.162140569481991</v>
      </c>
      <c r="AY192">
        <v>0.201617864182272</v>
      </c>
      <c r="AZ192">
        <v>0.00701042767665026</v>
      </c>
      <c r="BA192">
        <v>0.00894642471075195</v>
      </c>
      <c r="BB192">
        <f t="shared" si="13"/>
        <v>0.0817624717764962</v>
      </c>
      <c r="BC192">
        <f t="shared" si="14"/>
        <v>0.02646909051092372</v>
      </c>
      <c r="BD192">
        <f t="shared" si="15"/>
        <v>-0.0894832770913494</v>
      </c>
      <c r="BE192">
        <f t="shared" si="16"/>
        <v>-0.08253401400390015</v>
      </c>
      <c r="BJ192">
        <f t="shared" si="17"/>
        <v>0.050995090618054496</v>
      </c>
    </row>
    <row r="193" spans="1:62" ht="12.75">
      <c r="A193">
        <v>199904</v>
      </c>
      <c r="B193">
        <v>1999</v>
      </c>
      <c r="C193">
        <v>4</v>
      </c>
      <c r="E193">
        <v>98.438</v>
      </c>
      <c r="F193" s="12">
        <v>280.592</v>
      </c>
      <c r="G193">
        <v>42339.51</v>
      </c>
      <c r="I193" s="12">
        <v>88.6070686070686</v>
      </c>
      <c r="J193">
        <f t="shared" si="12"/>
        <v>-0.4271062276860397</v>
      </c>
      <c r="K193">
        <v>-2.182418207648666</v>
      </c>
      <c r="L193" s="12"/>
      <c r="M193">
        <v>6.839168812558459</v>
      </c>
      <c r="N193">
        <v>7.0923340968503545</v>
      </c>
      <c r="P193">
        <v>27729.418858641424</v>
      </c>
      <c r="Q193">
        <v>31612.61422148134</v>
      </c>
      <c r="S193" s="13">
        <v>2055850</v>
      </c>
      <c r="T193" s="13">
        <v>1971540</v>
      </c>
      <c r="U193" s="13">
        <v>3243716.396966611</v>
      </c>
      <c r="V193" s="13">
        <v>1611530</v>
      </c>
      <c r="W193" s="13">
        <v>2025447</v>
      </c>
      <c r="X193" s="13">
        <v>521625</v>
      </c>
      <c r="Y193" s="13">
        <v>3135753.295018397</v>
      </c>
      <c r="Z193" s="13">
        <v>2003720</v>
      </c>
      <c r="AA193" s="13"/>
      <c r="AB193" s="13">
        <v>74246</v>
      </c>
      <c r="AC193" s="13">
        <v>37742</v>
      </c>
      <c r="AD193" s="13">
        <v>65853</v>
      </c>
      <c r="AE193" s="13">
        <v>45053</v>
      </c>
      <c r="AF193" s="13">
        <v>57338</v>
      </c>
      <c r="AG193" s="13">
        <v>-3848</v>
      </c>
      <c r="AH193" s="13">
        <v>33674</v>
      </c>
      <c r="AI193" s="13">
        <v>17808</v>
      </c>
      <c r="AK193">
        <v>11.62123150986632</v>
      </c>
      <c r="AL193">
        <v>13.424185876728037</v>
      </c>
      <c r="AM193">
        <v>-0.2717376520009443</v>
      </c>
      <c r="AN193">
        <v>1.0675845436725746</v>
      </c>
      <c r="AO193">
        <v>13.87105763128319</v>
      </c>
      <c r="AP193">
        <v>9.971855832826835</v>
      </c>
      <c r="AQ193">
        <v>-0.5029844143474845</v>
      </c>
      <c r="AR193">
        <v>1.1553855949240757</v>
      </c>
      <c r="AT193">
        <v>0.180897684</v>
      </c>
      <c r="AU193">
        <v>0.206230384</v>
      </c>
      <c r="AV193">
        <v>0.00609124</v>
      </c>
      <c r="AW193">
        <v>0.0078461</v>
      </c>
      <c r="AX193">
        <v>0.163698523460219</v>
      </c>
      <c r="AY193">
        <v>0.20487241350083</v>
      </c>
      <c r="AZ193">
        <v>0.00701840319972286</v>
      </c>
      <c r="BA193">
        <v>0.00897762076110496</v>
      </c>
      <c r="BB193">
        <f t="shared" si="13"/>
        <v>0.09990512512044969</v>
      </c>
      <c r="BC193">
        <f t="shared" si="14"/>
        <v>0.00660650059581136</v>
      </c>
      <c r="BD193">
        <f t="shared" si="15"/>
        <v>-0.14168405426174768</v>
      </c>
      <c r="BE193">
        <f t="shared" si="16"/>
        <v>-0.13471830550291664</v>
      </c>
      <c r="BJ193">
        <f t="shared" si="17"/>
        <v>0.08653921944444956</v>
      </c>
    </row>
    <row r="194" spans="1:62" ht="12.75">
      <c r="A194">
        <v>200001</v>
      </c>
      <c r="B194">
        <v>2000</v>
      </c>
      <c r="C194">
        <v>1</v>
      </c>
      <c r="E194">
        <v>99.296</v>
      </c>
      <c r="F194" s="12">
        <v>281.304</v>
      </c>
      <c r="G194">
        <v>43648.39</v>
      </c>
      <c r="I194" s="12">
        <v>86.40648758236188</v>
      </c>
      <c r="J194">
        <f t="shared" si="12"/>
        <v>-2.5148874796963554</v>
      </c>
      <c r="K194">
        <v>-2.705725999425459</v>
      </c>
      <c r="L194" s="12"/>
      <c r="M194">
        <v>6.850480708643426</v>
      </c>
      <c r="N194">
        <v>7.134388251100222</v>
      </c>
      <c r="P194">
        <v>27904.194346342923</v>
      </c>
      <c r="Q194">
        <v>32366.36175038115</v>
      </c>
      <c r="S194" s="13">
        <v>2113105</v>
      </c>
      <c r="T194" s="13">
        <v>2046423.014480716</v>
      </c>
      <c r="U194" s="13">
        <v>3341732.036805434</v>
      </c>
      <c r="V194" s="13">
        <v>1710186.273881232</v>
      </c>
      <c r="W194" s="13">
        <v>2174138</v>
      </c>
      <c r="X194" s="13">
        <v>529073.3852013289</v>
      </c>
      <c r="Y194" s="13">
        <v>3188276.5996733736</v>
      </c>
      <c r="Z194" s="13">
        <v>2037644.588664665</v>
      </c>
      <c r="AA194" s="13"/>
      <c r="AB194" s="13">
        <v>57255</v>
      </c>
      <c r="AC194" s="13">
        <v>72863</v>
      </c>
      <c r="AD194" s="13">
        <v>51465</v>
      </c>
      <c r="AE194" s="13">
        <v>66486</v>
      </c>
      <c r="AF194" s="13">
        <v>148691</v>
      </c>
      <c r="AG194" s="13">
        <v>12251</v>
      </c>
      <c r="AH194" s="13">
        <v>38510</v>
      </c>
      <c r="AI194" s="13">
        <v>18791</v>
      </c>
      <c r="AK194">
        <v>0.720320868787795</v>
      </c>
      <c r="AL194">
        <v>0.5709487239365171</v>
      </c>
      <c r="AM194">
        <v>0.21114125831118205</v>
      </c>
      <c r="AN194">
        <v>0.5949501791489447</v>
      </c>
      <c r="AO194">
        <v>2.2674576772591974</v>
      </c>
      <c r="AP194">
        <v>1.6300675597851606</v>
      </c>
      <c r="AQ194">
        <v>1.563094193666399</v>
      </c>
      <c r="AR194">
        <v>1.274456119115736</v>
      </c>
      <c r="AT194">
        <v>0.178570173</v>
      </c>
      <c r="AU194">
        <v>0.207125379</v>
      </c>
      <c r="AV194">
        <v>0.00604318</v>
      </c>
      <c r="AW194">
        <v>0.00802721</v>
      </c>
      <c r="AX194">
        <v>0.165271301719993</v>
      </c>
      <c r="AY194">
        <v>0.208179327994125</v>
      </c>
      <c r="AZ194">
        <v>0.00702633254779057</v>
      </c>
      <c r="BA194">
        <v>0.00900890417633838</v>
      </c>
      <c r="BB194">
        <f t="shared" si="13"/>
        <v>0.0773932735710483</v>
      </c>
      <c r="BC194">
        <f t="shared" si="14"/>
        <v>-0.005075556520133473</v>
      </c>
      <c r="BD194">
        <f t="shared" si="15"/>
        <v>-0.15073452028414636</v>
      </c>
      <c r="BE194">
        <f t="shared" si="16"/>
        <v>-0.11537642066418208</v>
      </c>
      <c r="BJ194">
        <f t="shared" si="17"/>
        <v>0.04582887515214264</v>
      </c>
    </row>
    <row r="195" spans="1:62" ht="12.75">
      <c r="A195">
        <v>200002</v>
      </c>
      <c r="B195">
        <v>2000</v>
      </c>
      <c r="C195">
        <v>2</v>
      </c>
      <c r="E195">
        <v>99.777</v>
      </c>
      <c r="F195" s="12">
        <v>282.014</v>
      </c>
      <c r="G195">
        <v>43141.99</v>
      </c>
      <c r="I195" s="12">
        <v>85.35950330462647</v>
      </c>
      <c r="J195">
        <f aca="true" t="shared" si="18" ref="J195:J210">LN(I195/I194)*100</f>
        <v>-1.2190972603838788</v>
      </c>
      <c r="K195">
        <v>-1.9637468828096853</v>
      </c>
      <c r="L195" s="12"/>
      <c r="M195">
        <v>6.877319682266727</v>
      </c>
      <c r="N195">
        <v>7.167037600011237</v>
      </c>
      <c r="P195">
        <v>27764.797770323043</v>
      </c>
      <c r="Q195">
        <v>32662.30084066964</v>
      </c>
      <c r="S195" s="13">
        <v>2196047</v>
      </c>
      <c r="T195" s="13">
        <v>2102347.8699462377</v>
      </c>
      <c r="U195" s="13">
        <v>3366181.106145227</v>
      </c>
      <c r="V195" s="13">
        <v>1693963.0989654472</v>
      </c>
      <c r="W195" s="13">
        <v>2193484</v>
      </c>
      <c r="X195" s="13">
        <v>520420.9163381322</v>
      </c>
      <c r="Y195" s="13">
        <v>3136997.142620424</v>
      </c>
      <c r="Z195" s="13">
        <v>1984467.5818984937</v>
      </c>
      <c r="AA195" s="13"/>
      <c r="AB195" s="13">
        <v>82942</v>
      </c>
      <c r="AC195" s="13">
        <v>38981</v>
      </c>
      <c r="AD195" s="13">
        <v>94953</v>
      </c>
      <c r="AE195" s="13">
        <v>33967</v>
      </c>
      <c r="AF195" s="13">
        <v>19346</v>
      </c>
      <c r="AG195" s="13">
        <v>-10553</v>
      </c>
      <c r="AH195" s="13">
        <v>55407</v>
      </c>
      <c r="AI195" s="13">
        <v>47224</v>
      </c>
      <c r="AK195">
        <v>-2.4815306260337997</v>
      </c>
      <c r="AL195">
        <v>-2.7294605110291905</v>
      </c>
      <c r="AM195">
        <v>1.6481172842215908</v>
      </c>
      <c r="AN195">
        <v>1.188776015316616</v>
      </c>
      <c r="AO195">
        <v>-2.6923720114129193</v>
      </c>
      <c r="AP195">
        <v>-1.9355370195851442</v>
      </c>
      <c r="AQ195">
        <v>2.3076343670964996</v>
      </c>
      <c r="AR195">
        <v>1.3905975936999289</v>
      </c>
      <c r="AT195">
        <v>0.18109041</v>
      </c>
      <c r="AU195">
        <v>0.213033406</v>
      </c>
      <c r="AV195">
        <v>0.00632678</v>
      </c>
      <c r="AW195">
        <v>0.0084529</v>
      </c>
      <c r="AX195">
        <v>0.16685903855563</v>
      </c>
      <c r="AY195">
        <v>0.211539453447078</v>
      </c>
      <c r="AZ195">
        <v>0.00703422137049062</v>
      </c>
      <c r="BA195">
        <v>0.00904027801371789</v>
      </c>
      <c r="BB195">
        <f aca="true" t="shared" si="19" ref="BB195:BB210">LN(AT195)-LN(AX195)</f>
        <v>0.08184703384327108</v>
      </c>
      <c r="BC195">
        <f aca="true" t="shared" si="20" ref="BC195:BC210">LN(AU195)-LN(AY195)</f>
        <v>0.007037466882109378</v>
      </c>
      <c r="BD195">
        <f aca="true" t="shared" si="21" ref="BD195:BD210">LN(AV195)-LN(AZ195)</f>
        <v>-0.10599558710435097</v>
      </c>
      <c r="BE195">
        <f aca="true" t="shared" si="22" ref="BE195:BE210">LN(AW195)-LN(BA195)</f>
        <v>-0.06718034990372423</v>
      </c>
      <c r="BJ195">
        <f aca="true" t="shared" si="23" ref="BJ195:BJ210">BB195*ABS($BH$8)/ABS($BH$10)-BC195*ABS($BH$9)/ABS($BH$10)+BD195-BE195*ABS($BH$11)/ABS($BH$10)</f>
        <v>0.03224356380499144</v>
      </c>
    </row>
    <row r="196" spans="1:62" ht="12.75">
      <c r="A196">
        <v>200003</v>
      </c>
      <c r="B196">
        <v>2000</v>
      </c>
      <c r="C196">
        <v>3</v>
      </c>
      <c r="E196">
        <v>100.239</v>
      </c>
      <c r="F196" s="12">
        <v>282.8</v>
      </c>
      <c r="G196">
        <v>43286.52</v>
      </c>
      <c r="I196" s="12">
        <v>81.90640914768906</v>
      </c>
      <c r="J196">
        <f t="shared" si="18"/>
        <v>-4.129454457730464</v>
      </c>
      <c r="K196">
        <v>-4.717307732038597</v>
      </c>
      <c r="L196" s="12"/>
      <c r="M196">
        <v>6.897558364135581</v>
      </c>
      <c r="N196">
        <v>7.202836845968789</v>
      </c>
      <c r="P196">
        <v>26993.2656545286</v>
      </c>
      <c r="Q196">
        <v>33239.300555543545</v>
      </c>
      <c r="S196" s="13">
        <v>2249543</v>
      </c>
      <c r="T196" s="13">
        <v>2194624.3004812235</v>
      </c>
      <c r="U196" s="13">
        <v>3418209.7923029303</v>
      </c>
      <c r="V196" s="13">
        <v>1726552.2816546506</v>
      </c>
      <c r="W196" s="13">
        <v>2209488</v>
      </c>
      <c r="X196" s="13">
        <v>531536.4598591017</v>
      </c>
      <c r="Y196" s="13">
        <v>3053226.897774198</v>
      </c>
      <c r="Z196" s="13">
        <v>1860530.7017771604</v>
      </c>
      <c r="AA196" s="13"/>
      <c r="AB196" s="13">
        <v>53496</v>
      </c>
      <c r="AC196" s="13">
        <v>59054</v>
      </c>
      <c r="AD196" s="13">
        <v>82124</v>
      </c>
      <c r="AE196" s="13">
        <v>53656</v>
      </c>
      <c r="AF196" s="13">
        <v>16004</v>
      </c>
      <c r="AG196" s="13">
        <v>14284</v>
      </c>
      <c r="AH196" s="13">
        <v>42712</v>
      </c>
      <c r="AI196" s="13">
        <v>16579</v>
      </c>
      <c r="AK196">
        <v>-5.527609854432796</v>
      </c>
      <c r="AL196">
        <v>-3.697816104151945</v>
      </c>
      <c r="AM196">
        <v>0.506674317193646</v>
      </c>
      <c r="AN196">
        <v>0.5999050045653774</v>
      </c>
      <c r="AO196">
        <v>-0.9734081625518554</v>
      </c>
      <c r="AP196">
        <v>-0.6997797948422207</v>
      </c>
      <c r="AQ196">
        <v>3.0154507009474885</v>
      </c>
      <c r="AR196">
        <v>1.3953266204803185</v>
      </c>
      <c r="AT196">
        <v>0.176774203</v>
      </c>
      <c r="AU196">
        <v>0.217678399</v>
      </c>
      <c r="AV196">
        <v>0.00648239</v>
      </c>
      <c r="AW196">
        <v>0.00879662</v>
      </c>
      <c r="AX196">
        <v>0.168461874790183</v>
      </c>
      <c r="AY196">
        <v>0.21495364900042</v>
      </c>
      <c r="AZ196">
        <v>0.00704207490206347</v>
      </c>
      <c r="BA196">
        <v>0.00907174493471177</v>
      </c>
      <c r="BB196">
        <f t="shared" si="19"/>
        <v>0.04816376710564407</v>
      </c>
      <c r="BC196">
        <f t="shared" si="20"/>
        <v>0.012596320774069136</v>
      </c>
      <c r="BD196">
        <f t="shared" si="21"/>
        <v>-0.08281358762755975</v>
      </c>
      <c r="BE196">
        <f t="shared" si="22"/>
        <v>-0.03079707413459687</v>
      </c>
      <c r="BJ196">
        <f t="shared" si="23"/>
        <v>-0.017420323614063003</v>
      </c>
    </row>
    <row r="197" spans="1:62" ht="12.75">
      <c r="A197">
        <v>200004</v>
      </c>
      <c r="B197">
        <v>2000</v>
      </c>
      <c r="C197">
        <v>4</v>
      </c>
      <c r="E197">
        <v>100.687</v>
      </c>
      <c r="F197" s="12">
        <v>283.582</v>
      </c>
      <c r="G197">
        <v>42064.76</v>
      </c>
      <c r="I197" s="12">
        <v>81.468030201663</v>
      </c>
      <c r="J197">
        <f t="shared" si="18"/>
        <v>-0.5366567743188062</v>
      </c>
      <c r="K197">
        <v>2.450872924276511</v>
      </c>
      <c r="L197" s="12"/>
      <c r="M197">
        <v>6.884440001228529</v>
      </c>
      <c r="N197">
        <v>7.193381311756661</v>
      </c>
      <c r="P197">
        <v>26681.068559412994</v>
      </c>
      <c r="Q197">
        <v>32541.299718597897</v>
      </c>
      <c r="S197" s="13">
        <v>2336330</v>
      </c>
      <c r="T197" s="13">
        <v>2219430</v>
      </c>
      <c r="U197" s="13">
        <v>3312115.0883056414</v>
      </c>
      <c r="V197" s="13">
        <v>1643200</v>
      </c>
      <c r="W197" s="13">
        <v>2314276</v>
      </c>
      <c r="X197" s="13">
        <v>532511</v>
      </c>
      <c r="Y197" s="13">
        <v>2980365.0645030155</v>
      </c>
      <c r="Z197" s="13">
        <v>1852840</v>
      </c>
      <c r="AA197" s="13"/>
      <c r="AB197" s="13">
        <v>103186</v>
      </c>
      <c r="AC197" s="13">
        <v>64245</v>
      </c>
      <c r="AD197" s="13">
        <v>92732</v>
      </c>
      <c r="AE197" s="13">
        <v>39491</v>
      </c>
      <c r="AF197" s="13">
        <v>104637</v>
      </c>
      <c r="AG197" s="13">
        <v>-788</v>
      </c>
      <c r="AH197" s="13">
        <v>22583</v>
      </c>
      <c r="AI197" s="13">
        <v>24120</v>
      </c>
      <c r="AK197">
        <v>-2.9046230707131584</v>
      </c>
      <c r="AL197">
        <v>-2.8996929709345594</v>
      </c>
      <c r="AM197">
        <v>3.9251937047363468</v>
      </c>
      <c r="AN197">
        <v>1.1466550985665243</v>
      </c>
      <c r="AO197">
        <v>-8.147513037979403</v>
      </c>
      <c r="AP197">
        <v>-5.85721922368595</v>
      </c>
      <c r="AQ197">
        <v>4.3830395507012865</v>
      </c>
      <c r="AR197">
        <v>1.454364101276798</v>
      </c>
      <c r="AT197">
        <v>0.181107679</v>
      </c>
      <c r="AU197">
        <v>0.220886179</v>
      </c>
      <c r="AV197">
        <v>0.00663144</v>
      </c>
      <c r="AW197">
        <v>0.00903191</v>
      </c>
      <c r="AX197">
        <v>0.170079958359071</v>
      </c>
      <c r="AY197">
        <v>0.218422788445822</v>
      </c>
      <c r="AZ197">
        <v>0.00704989809000699</v>
      </c>
      <c r="BA197">
        <v>0.00910330738050832</v>
      </c>
      <c r="BB197">
        <f t="shared" si="19"/>
        <v>0.06282309621609938</v>
      </c>
      <c r="BC197">
        <f t="shared" si="20"/>
        <v>0.011214960568314947</v>
      </c>
      <c r="BD197">
        <f t="shared" si="21"/>
        <v>-0.06119118621696007</v>
      </c>
      <c r="BE197">
        <f t="shared" si="22"/>
        <v>-0.007873933671640465</v>
      </c>
      <c r="BJ197">
        <f t="shared" si="23"/>
        <v>-0.0075127841374964255</v>
      </c>
    </row>
    <row r="198" spans="1:62" ht="12.75">
      <c r="A198">
        <v>200101</v>
      </c>
      <c r="B198">
        <v>2001</v>
      </c>
      <c r="C198">
        <v>1</v>
      </c>
      <c r="E198">
        <v>101.502</v>
      </c>
      <c r="F198" s="12">
        <v>284.265</v>
      </c>
      <c r="G198">
        <v>40524.59</v>
      </c>
      <c r="I198" s="12">
        <v>79.4408201304753</v>
      </c>
      <c r="J198">
        <f t="shared" si="18"/>
        <v>-2.519833224369682</v>
      </c>
      <c r="K198">
        <v>-5.2752548592217</v>
      </c>
      <c r="L198" s="12"/>
      <c r="M198">
        <v>6.860347319471591</v>
      </c>
      <c r="N198">
        <v>7.165657241758492</v>
      </c>
      <c r="P198">
        <v>24842.862248583282</v>
      </c>
      <c r="Q198">
        <v>31681.934759521733</v>
      </c>
      <c r="S198" s="13">
        <v>2476932</v>
      </c>
      <c r="T198" s="13">
        <v>2354966.428715896</v>
      </c>
      <c r="U198" s="13">
        <v>3082343.1426780927</v>
      </c>
      <c r="V198" s="13">
        <v>1484059.7120913747</v>
      </c>
      <c r="W198" s="13">
        <v>2466422</v>
      </c>
      <c r="X198" s="13">
        <v>532754.2229903357</v>
      </c>
      <c r="Y198" s="13">
        <v>2699741.928031726</v>
      </c>
      <c r="Z198" s="13">
        <v>1603681.6687526093</v>
      </c>
      <c r="AA198" s="13"/>
      <c r="AB198" s="13">
        <v>140602</v>
      </c>
      <c r="AC198" s="13">
        <v>92477</v>
      </c>
      <c r="AD198" s="13">
        <v>58691</v>
      </c>
      <c r="AE198" s="13">
        <v>39931</v>
      </c>
      <c r="AF198" s="13">
        <v>152146</v>
      </c>
      <c r="AG198" s="13">
        <v>2309</v>
      </c>
      <c r="AH198" s="13">
        <v>39909</v>
      </c>
      <c r="AI198" s="13">
        <v>21546</v>
      </c>
      <c r="AK198">
        <v>-11.332840611807557</v>
      </c>
      <c r="AL198">
        <v>-10.80546703967507</v>
      </c>
      <c r="AM198">
        <v>0.5427050861939584</v>
      </c>
      <c r="AN198">
        <v>0.29185129912202157</v>
      </c>
      <c r="AO198">
        <v>-12.619217409224412</v>
      </c>
      <c r="AP198">
        <v>-9.071912183832763</v>
      </c>
      <c r="AQ198">
        <v>3.21520928509111</v>
      </c>
      <c r="AR198">
        <v>1.417304851632147</v>
      </c>
      <c r="AT198">
        <v>0.176880921</v>
      </c>
      <c r="AU198">
        <v>0.225575047</v>
      </c>
      <c r="AV198">
        <v>0.00679032</v>
      </c>
      <c r="AW198">
        <v>0.00921478</v>
      </c>
      <c r="AX198">
        <v>0.171713442190765</v>
      </c>
      <c r="AY198">
        <v>0.221947761023778</v>
      </c>
      <c r="AZ198">
        <v>0.00705769566127945</v>
      </c>
      <c r="BA198">
        <v>0.00913496770632541</v>
      </c>
      <c r="BB198">
        <f t="shared" si="19"/>
        <v>0.02964968979439986</v>
      </c>
      <c r="BC198">
        <f t="shared" si="20"/>
        <v>0.016210862758295974</v>
      </c>
      <c r="BD198">
        <f t="shared" si="21"/>
        <v>-0.03862053605097948</v>
      </c>
      <c r="BE198">
        <f t="shared" si="22"/>
        <v>0.008699062053473483</v>
      </c>
      <c r="BJ198">
        <f t="shared" si="23"/>
        <v>-0.035137550439618824</v>
      </c>
    </row>
    <row r="199" spans="1:62" ht="12.75">
      <c r="A199">
        <v>200102</v>
      </c>
      <c r="B199">
        <v>2001</v>
      </c>
      <c r="C199">
        <v>2</v>
      </c>
      <c r="E199">
        <v>102.146</v>
      </c>
      <c r="F199" s="12">
        <v>284.952</v>
      </c>
      <c r="G199">
        <v>41538.07</v>
      </c>
      <c r="I199" s="12">
        <v>77.82342737149638</v>
      </c>
      <c r="J199">
        <f t="shared" si="18"/>
        <v>-2.0569834699002554</v>
      </c>
      <c r="K199">
        <v>-0.9127335296166751</v>
      </c>
      <c r="L199" s="12"/>
      <c r="M199">
        <v>6.814402970427373</v>
      </c>
      <c r="N199">
        <v>7.107867443872054</v>
      </c>
      <c r="P199">
        <v>25430.653731005077</v>
      </c>
      <c r="Q199">
        <v>33056.70699146843</v>
      </c>
      <c r="S199" s="13">
        <v>2537445</v>
      </c>
      <c r="T199" s="13">
        <v>2358977.1316832583</v>
      </c>
      <c r="U199" s="13">
        <v>3265772.021673463</v>
      </c>
      <c r="V199" s="13">
        <v>1600704.6918539738</v>
      </c>
      <c r="W199" s="13">
        <v>2475025</v>
      </c>
      <c r="X199" s="13">
        <v>515224.28985981306</v>
      </c>
      <c r="Y199" s="13">
        <v>2765002.5957945227</v>
      </c>
      <c r="Z199" s="13">
        <v>1659109.9819794279</v>
      </c>
      <c r="AA199" s="13"/>
      <c r="AB199" s="13">
        <v>60513</v>
      </c>
      <c r="AC199" s="13">
        <v>53341</v>
      </c>
      <c r="AD199" s="13">
        <v>61036</v>
      </c>
      <c r="AE199" s="13">
        <v>34674</v>
      </c>
      <c r="AF199" s="13">
        <v>8603</v>
      </c>
      <c r="AG199" s="13">
        <v>-7007</v>
      </c>
      <c r="AH199" s="13">
        <v>30410</v>
      </c>
      <c r="AI199" s="13">
        <v>55707</v>
      </c>
      <c r="AK199">
        <v>0.7089744397520216</v>
      </c>
      <c r="AL199">
        <v>2.038284246727221</v>
      </c>
      <c r="AM199">
        <v>-1.0028019803431005</v>
      </c>
      <c r="AN199">
        <v>0.814991531181016</v>
      </c>
      <c r="AO199">
        <v>5.687613627467339</v>
      </c>
      <c r="AP199">
        <v>4.088805960838537</v>
      </c>
      <c r="AQ199">
        <v>-0.9708359981439136</v>
      </c>
      <c r="AR199">
        <v>1.1004221354193553</v>
      </c>
      <c r="AT199">
        <v>0.178198599</v>
      </c>
      <c r="AU199">
        <v>0.231636156</v>
      </c>
      <c r="AV199">
        <v>0.0063827</v>
      </c>
      <c r="AW199">
        <v>0.00855962</v>
      </c>
      <c r="AX199">
        <v>0.173362485448676</v>
      </c>
      <c r="AY199">
        <v>0.225529471625512</v>
      </c>
      <c r="AZ199">
        <v>0.00706547218441471</v>
      </c>
      <c r="BA199">
        <v>0.00916672826716404</v>
      </c>
      <c r="BB199">
        <f t="shared" si="19"/>
        <v>0.027513959006314037</v>
      </c>
      <c r="BC199">
        <f t="shared" si="20"/>
        <v>0.02671700253111675</v>
      </c>
      <c r="BD199">
        <f t="shared" si="21"/>
        <v>-0.10162864288917905</v>
      </c>
      <c r="BE199">
        <f t="shared" si="22"/>
        <v>-0.06852463939118625</v>
      </c>
      <c r="BJ199">
        <f t="shared" si="23"/>
        <v>-0.02288701680275361</v>
      </c>
    </row>
    <row r="200" spans="1:62" ht="12.75">
      <c r="A200">
        <v>200103</v>
      </c>
      <c r="B200">
        <v>2001</v>
      </c>
      <c r="C200">
        <v>3</v>
      </c>
      <c r="E200">
        <v>102.291</v>
      </c>
      <c r="F200" s="12">
        <v>285.726</v>
      </c>
      <c r="G200">
        <v>39571.7</v>
      </c>
      <c r="I200" s="12">
        <v>79.88753514526711</v>
      </c>
      <c r="J200">
        <f t="shared" si="18"/>
        <v>2.6177326027947707</v>
      </c>
      <c r="K200">
        <v>3.6570479171492307</v>
      </c>
      <c r="L200" s="12"/>
      <c r="M200">
        <v>6.75502526989261</v>
      </c>
      <c r="N200">
        <v>7.062905565346923</v>
      </c>
      <c r="P200">
        <v>23561.853326073695</v>
      </c>
      <c r="Q200">
        <v>31856.97778386757</v>
      </c>
      <c r="S200" s="13">
        <v>2477315</v>
      </c>
      <c r="T200" s="13">
        <v>2487291.089156929</v>
      </c>
      <c r="U200" s="13">
        <v>2930535.8729925905</v>
      </c>
      <c r="V200" s="13">
        <v>1374532.0962970273</v>
      </c>
      <c r="W200" s="13">
        <v>2406535</v>
      </c>
      <c r="X200" s="13">
        <v>507439.00636337313</v>
      </c>
      <c r="Y200" s="13">
        <v>2473652.636261153</v>
      </c>
      <c r="Z200" s="13">
        <v>1397749.9441311483</v>
      </c>
      <c r="AA200" s="13"/>
      <c r="AB200" s="13">
        <v>-60130</v>
      </c>
      <c r="AC200" s="13">
        <v>55589</v>
      </c>
      <c r="AD200" s="13">
        <v>16576</v>
      </c>
      <c r="AE200" s="13">
        <v>13694</v>
      </c>
      <c r="AF200" s="13">
        <v>-68490</v>
      </c>
      <c r="AG200" s="13">
        <v>-24028</v>
      </c>
      <c r="AH200" s="13">
        <v>47370</v>
      </c>
      <c r="AI200" s="13">
        <v>10889</v>
      </c>
      <c r="AK200">
        <v>-11.209332125824293</v>
      </c>
      <c r="AL200">
        <v>-11.620842177493568</v>
      </c>
      <c r="AM200">
        <v>4.3136904927191955</v>
      </c>
      <c r="AN200">
        <v>1.568067235806668</v>
      </c>
      <c r="AO200">
        <v>-15.873930435208269</v>
      </c>
      <c r="AP200">
        <v>-11.411714233183213</v>
      </c>
      <c r="AQ200">
        <v>4.175204844744351</v>
      </c>
      <c r="AR200">
        <v>0.8546002945017357</v>
      </c>
      <c r="AT200">
        <v>0.174025114</v>
      </c>
      <c r="AU200">
        <v>0.23529194</v>
      </c>
      <c r="AV200">
        <v>0.00633976</v>
      </c>
      <c r="AW200">
        <v>0.00862548</v>
      </c>
      <c r="AX200">
        <v>0.175027251350639</v>
      </c>
      <c r="AY200">
        <v>0.229168841599848</v>
      </c>
      <c r="AZ200">
        <v>0.00707323213489501</v>
      </c>
      <c r="BA200">
        <v>0.00919859148103645</v>
      </c>
      <c r="BB200">
        <f t="shared" si="19"/>
        <v>-0.005742061670944043</v>
      </c>
      <c r="BC200">
        <f t="shared" si="20"/>
        <v>0.02636800955788421</v>
      </c>
      <c r="BD200">
        <f t="shared" si="21"/>
        <v>-0.10947662453583007</v>
      </c>
      <c r="BE200">
        <f t="shared" si="22"/>
        <v>-0.06432975890385606</v>
      </c>
      <c r="BJ200">
        <f t="shared" si="23"/>
        <v>-0.06337231432344254</v>
      </c>
    </row>
    <row r="201" spans="1:62" ht="12.75">
      <c r="A201">
        <v>200104</v>
      </c>
      <c r="B201">
        <v>2001</v>
      </c>
      <c r="C201">
        <v>4</v>
      </c>
      <c r="E201">
        <v>102.437</v>
      </c>
      <c r="F201" s="12">
        <v>286.49</v>
      </c>
      <c r="G201">
        <v>41291.31</v>
      </c>
      <c r="I201" s="12">
        <v>77.84474885844747</v>
      </c>
      <c r="J201">
        <f t="shared" si="18"/>
        <v>-2.5903390948848104</v>
      </c>
      <c r="K201">
        <v>-2.2252654870596236</v>
      </c>
      <c r="L201" s="12"/>
      <c r="M201">
        <v>6.713464256262527</v>
      </c>
      <c r="N201">
        <v>7.0237019454701635</v>
      </c>
      <c r="P201">
        <v>24496.357015553665</v>
      </c>
      <c r="Q201">
        <v>32895.00855189556</v>
      </c>
      <c r="S201" s="13">
        <v>2524850</v>
      </c>
      <c r="T201" s="13">
        <v>2549040</v>
      </c>
      <c r="U201" s="13">
        <v>3178094.0977033526</v>
      </c>
      <c r="V201" s="13">
        <v>1572680</v>
      </c>
      <c r="W201" s="13">
        <v>2469039</v>
      </c>
      <c r="X201" s="13">
        <v>502061</v>
      </c>
      <c r="Y201" s="13">
        <v>2642410.0387881463</v>
      </c>
      <c r="Z201" s="13">
        <v>1612670</v>
      </c>
      <c r="AA201" s="13"/>
      <c r="AB201" s="13">
        <v>35000</v>
      </c>
      <c r="AC201" s="13">
        <v>116982</v>
      </c>
      <c r="AD201" s="13">
        <v>30718</v>
      </c>
      <c r="AE201" s="13">
        <v>33165</v>
      </c>
      <c r="AF201" s="13">
        <v>47516</v>
      </c>
      <c r="AG201" s="13">
        <v>4251</v>
      </c>
      <c r="AH201" s="13">
        <v>24660</v>
      </c>
      <c r="AI201" s="13">
        <v>20977</v>
      </c>
      <c r="AK201">
        <v>5.205828569797806</v>
      </c>
      <c r="AL201">
        <v>6.690899885788035</v>
      </c>
      <c r="AM201">
        <v>-1.7556416707884097</v>
      </c>
      <c r="AN201">
        <v>-0.33708705941099293</v>
      </c>
      <c r="AO201">
        <v>10.151856579320143</v>
      </c>
      <c r="AP201">
        <v>7.298134932134238</v>
      </c>
      <c r="AQ201">
        <v>-0.9529336720096635</v>
      </c>
      <c r="AR201">
        <v>0.7073967288711724</v>
      </c>
      <c r="AT201">
        <v>0.174104165</v>
      </c>
      <c r="AU201">
        <v>0.233796314</v>
      </c>
      <c r="AV201">
        <v>0.00585232</v>
      </c>
      <c r="AW201">
        <v>0.0079811</v>
      </c>
      <c r="AX201">
        <v>0.17670790714079</v>
      </c>
      <c r="AY201">
        <v>0.232866810149232</v>
      </c>
      <c r="AZ201">
        <v>0.00708097970850538</v>
      </c>
      <c r="BA201">
        <v>0.00923055953277141</v>
      </c>
      <c r="BB201">
        <f t="shared" si="19"/>
        <v>-0.014844357761212512</v>
      </c>
      <c r="BC201">
        <f t="shared" si="20"/>
        <v>0.003983623440028339</v>
      </c>
      <c r="BD201">
        <f t="shared" si="21"/>
        <v>-0.19057411121715795</v>
      </c>
      <c r="BE201">
        <f t="shared" si="22"/>
        <v>-0.14544342120581977</v>
      </c>
      <c r="BJ201">
        <f t="shared" si="23"/>
        <v>-0.046177574242261155</v>
      </c>
    </row>
    <row r="202" spans="1:62" ht="12.75">
      <c r="A202">
        <v>200201</v>
      </c>
      <c r="B202">
        <v>2002</v>
      </c>
      <c r="C202">
        <v>1</v>
      </c>
      <c r="E202">
        <v>102.66</v>
      </c>
      <c r="F202" s="12">
        <v>287.156</v>
      </c>
      <c r="G202">
        <v>41571.19</v>
      </c>
      <c r="I202" s="12">
        <v>76.82739972960793</v>
      </c>
      <c r="J202">
        <f t="shared" si="18"/>
        <v>-1.3155100122047187</v>
      </c>
      <c r="K202">
        <v>-0.7251073596832625</v>
      </c>
      <c r="L202" s="12"/>
      <c r="M202">
        <v>6.717620395621408</v>
      </c>
      <c r="N202">
        <v>7.044005295667601</v>
      </c>
      <c r="P202">
        <v>24950.4644936745</v>
      </c>
      <c r="Q202">
        <v>33434.611028124506</v>
      </c>
      <c r="S202" s="13">
        <v>2567254</v>
      </c>
      <c r="T202" s="13">
        <v>2594521.6256117616</v>
      </c>
      <c r="U202" s="13">
        <v>3204903.972602942</v>
      </c>
      <c r="V202" s="13">
        <v>1595337.8139502476</v>
      </c>
      <c r="W202" s="13">
        <v>2477840</v>
      </c>
      <c r="X202" s="13">
        <v>490958.02614746365</v>
      </c>
      <c r="Y202" s="13">
        <v>2709155.031912846</v>
      </c>
      <c r="Z202" s="13">
        <v>1651930.8945703579</v>
      </c>
      <c r="AA202" s="13"/>
      <c r="AB202" s="13">
        <v>42404</v>
      </c>
      <c r="AC202" s="13">
        <v>71575</v>
      </c>
      <c r="AD202" s="13">
        <v>28183</v>
      </c>
      <c r="AE202" s="13">
        <v>23603</v>
      </c>
      <c r="AF202" s="13">
        <v>8801</v>
      </c>
      <c r="AG202" s="13">
        <v>-3609</v>
      </c>
      <c r="AH202" s="13">
        <v>34231</v>
      </c>
      <c r="AI202" s="13">
        <v>-1716</v>
      </c>
      <c r="AK202">
        <v>1.5125317029777712</v>
      </c>
      <c r="AL202">
        <v>1.7283132902505134</v>
      </c>
      <c r="AM202">
        <v>-0.6192977369630266</v>
      </c>
      <c r="AN202">
        <v>0.24505145563758426</v>
      </c>
      <c r="AO202">
        <v>0.27633545195442133</v>
      </c>
      <c r="AP202">
        <v>0.19865661016171712</v>
      </c>
      <c r="AQ202">
        <v>0.0013054824492896259</v>
      </c>
      <c r="AR202">
        <v>0.4251149703955903</v>
      </c>
      <c r="AT202">
        <v>0.176931571</v>
      </c>
      <c r="AU202">
        <v>0.237095316</v>
      </c>
      <c r="AV202">
        <v>0.00586344</v>
      </c>
      <c r="AW202">
        <v>0.00812642</v>
      </c>
      <c r="AX202">
        <v>0.178404621742385</v>
      </c>
      <c r="AY202">
        <v>0.236624334764627</v>
      </c>
      <c r="AZ202">
        <v>0.00708871879642334</v>
      </c>
      <c r="BA202">
        <v>0.00926263438586858</v>
      </c>
      <c r="BB202">
        <f t="shared" si="19"/>
        <v>-0.00829107313479538</v>
      </c>
      <c r="BC202">
        <f t="shared" si="20"/>
        <v>0.001988439321851443</v>
      </c>
      <c r="BD202">
        <f t="shared" si="21"/>
        <v>-0.1897681564211915</v>
      </c>
      <c r="BE202">
        <f t="shared" si="22"/>
        <v>-0.1308680169365477</v>
      </c>
      <c r="BJ202">
        <f t="shared" si="23"/>
        <v>-0.05433624673083365</v>
      </c>
    </row>
    <row r="203" spans="1:62" ht="12.75">
      <c r="A203">
        <v>200202</v>
      </c>
      <c r="B203">
        <v>2002</v>
      </c>
      <c r="C203">
        <v>2</v>
      </c>
      <c r="E203">
        <v>103.386</v>
      </c>
      <c r="F203" s="12">
        <v>287.84</v>
      </c>
      <c r="G203">
        <v>40150.56</v>
      </c>
      <c r="I203" s="12">
        <v>81.7101226993865</v>
      </c>
      <c r="J203">
        <f t="shared" si="18"/>
        <v>6.161655120026014</v>
      </c>
      <c r="K203">
        <v>8.497694273687886</v>
      </c>
      <c r="L203" s="12"/>
      <c r="M203">
        <v>6.741579427318993</v>
      </c>
      <c r="N203">
        <v>7.08663068397719</v>
      </c>
      <c r="P203">
        <v>24417.779137373946</v>
      </c>
      <c r="Q203">
        <v>32071.358629870247</v>
      </c>
      <c r="S203" s="13">
        <v>2648791</v>
      </c>
      <c r="T203" s="13">
        <v>2779375.631789085</v>
      </c>
      <c r="U203" s="13">
        <v>2893251.555076752</v>
      </c>
      <c r="V203" s="13">
        <v>1387024.5578872345</v>
      </c>
      <c r="W203" s="13">
        <v>2571083</v>
      </c>
      <c r="X203" s="13">
        <v>501190.7676555425</v>
      </c>
      <c r="Y203" s="13">
        <v>2658168.3227140694</v>
      </c>
      <c r="Z203" s="13">
        <v>1605058.5392301963</v>
      </c>
      <c r="AA203" s="13"/>
      <c r="AB203" s="13">
        <v>81537</v>
      </c>
      <c r="AC203" s="13">
        <v>134630</v>
      </c>
      <c r="AD203" s="13">
        <v>4753</v>
      </c>
      <c r="AE203" s="13">
        <v>10773</v>
      </c>
      <c r="AF203" s="13">
        <v>93243</v>
      </c>
      <c r="AG203" s="13">
        <v>-13491</v>
      </c>
      <c r="AH203" s="13">
        <v>37401</v>
      </c>
      <c r="AI203" s="13">
        <v>19377</v>
      </c>
      <c r="AK203">
        <v>-1.1177660086170478</v>
      </c>
      <c r="AL203">
        <v>-2.7510096064174214</v>
      </c>
      <c r="AM203">
        <v>6.017649651954789</v>
      </c>
      <c r="AN203">
        <v>2.1318531764564805</v>
      </c>
      <c r="AO203">
        <v>-14.386076391405837</v>
      </c>
      <c r="AP203">
        <v>-10.34210105591363</v>
      </c>
      <c r="AQ203">
        <v>2.9812493183398554</v>
      </c>
      <c r="AR203">
        <v>0.44876057069906494</v>
      </c>
      <c r="AT203">
        <v>0.180978687</v>
      </c>
      <c r="AU203">
        <v>0.237705171</v>
      </c>
      <c r="AV203">
        <v>0.006277</v>
      </c>
      <c r="AW203">
        <v>0.00886351</v>
      </c>
      <c r="AX203">
        <v>0.180117565084128</v>
      </c>
      <c r="AY203">
        <v>0.240442389464156</v>
      </c>
      <c r="AZ203">
        <v>0.00709645274359995</v>
      </c>
      <c r="BA203">
        <v>0.00929481746426364</v>
      </c>
      <c r="BB203">
        <f t="shared" si="19"/>
        <v>0.004769495907575472</v>
      </c>
      <c r="BC203">
        <f t="shared" si="20"/>
        <v>-0.011449387561097257</v>
      </c>
      <c r="BD203">
        <f t="shared" si="21"/>
        <v>-0.12270288628595427</v>
      </c>
      <c r="BE203">
        <f t="shared" si="22"/>
        <v>-0.04751413423039885</v>
      </c>
      <c r="BJ203">
        <f t="shared" si="23"/>
        <v>-0.057782478931373914</v>
      </c>
    </row>
    <row r="204" spans="1:62" ht="12.75">
      <c r="A204">
        <v>200203</v>
      </c>
      <c r="B204">
        <v>2002</v>
      </c>
      <c r="C204">
        <v>3</v>
      </c>
      <c r="E204">
        <v>103.894</v>
      </c>
      <c r="F204" s="12">
        <v>288.605</v>
      </c>
      <c r="G204">
        <v>38495.36</v>
      </c>
      <c r="I204" s="12">
        <v>82.41322633665278</v>
      </c>
      <c r="J204">
        <f t="shared" si="18"/>
        <v>0.8568042788630291</v>
      </c>
      <c r="K204">
        <v>-0.9006539036803919</v>
      </c>
      <c r="L204" s="12"/>
      <c r="M204">
        <v>6.749086680411055</v>
      </c>
      <c r="N204">
        <v>7.10061846197532</v>
      </c>
      <c r="P204">
        <v>22006.188773617963</v>
      </c>
      <c r="Q204">
        <v>31144.233530624315</v>
      </c>
      <c r="S204" s="13">
        <v>2670094</v>
      </c>
      <c r="T204" s="13">
        <v>3065375.0158282537</v>
      </c>
      <c r="U204" s="13">
        <v>2538097.622656889</v>
      </c>
      <c r="V204" s="13">
        <v>1149637.4559357301</v>
      </c>
      <c r="W204" s="13">
        <v>2535299</v>
      </c>
      <c r="X204" s="13">
        <v>513404.26666278625</v>
      </c>
      <c r="Y204" s="13">
        <v>2237543.481931319</v>
      </c>
      <c r="Z204" s="13">
        <v>1224868.044978638</v>
      </c>
      <c r="AA204" s="13"/>
      <c r="AB204" s="13">
        <v>21303</v>
      </c>
      <c r="AC204" s="13">
        <v>111651</v>
      </c>
      <c r="AD204" s="13">
        <v>11614</v>
      </c>
      <c r="AE204" s="13">
        <v>7194</v>
      </c>
      <c r="AF204" s="13">
        <v>-35784</v>
      </c>
      <c r="AG204" s="13">
        <v>-8807</v>
      </c>
      <c r="AH204" s="13">
        <v>38994</v>
      </c>
      <c r="AI204" s="13">
        <v>-12817</v>
      </c>
      <c r="AK204">
        <v>-18.390669326049125</v>
      </c>
      <c r="AL204">
        <v>-18.90469637832076</v>
      </c>
      <c r="AM204">
        <v>4.92917016982743</v>
      </c>
      <c r="AN204">
        <v>0.253598395752946</v>
      </c>
      <c r="AO204">
        <v>-18.96576742175033</v>
      </c>
      <c r="AP204">
        <v>-13.63442525551115</v>
      </c>
      <c r="AQ204">
        <v>6.943075075801712</v>
      </c>
      <c r="AR204">
        <v>0.4226570016589676</v>
      </c>
      <c r="AT204">
        <v>0.171407873</v>
      </c>
      <c r="AU204">
        <v>0.242584797</v>
      </c>
      <c r="AV204">
        <v>0.00664626</v>
      </c>
      <c r="AW204">
        <v>0.00944594</v>
      </c>
      <c r="AX204">
        <v>0.181846908573235</v>
      </c>
      <c r="AY204">
        <v>0.244321964905326</v>
      </c>
      <c r="AZ204">
        <v>0.00710418434803931</v>
      </c>
      <c r="BA204">
        <v>0.00932710969938161</v>
      </c>
      <c r="BB204">
        <f t="shared" si="19"/>
        <v>-0.05911923281858478</v>
      </c>
      <c r="BC204">
        <f t="shared" si="20"/>
        <v>-0.007135556176500302</v>
      </c>
      <c r="BD204">
        <f t="shared" si="21"/>
        <v>-0.06662966480295651</v>
      </c>
      <c r="BE204">
        <f t="shared" si="22"/>
        <v>0.012659838397028444</v>
      </c>
      <c r="BJ204">
        <f t="shared" si="23"/>
        <v>-0.12548412953787058</v>
      </c>
    </row>
    <row r="205" spans="1:62" ht="12.75">
      <c r="A205">
        <v>200204</v>
      </c>
      <c r="B205">
        <v>2002</v>
      </c>
      <c r="C205">
        <v>4</v>
      </c>
      <c r="E205">
        <v>104.25</v>
      </c>
      <c r="F205" s="12">
        <v>289.36</v>
      </c>
      <c r="G205">
        <v>39636.54</v>
      </c>
      <c r="I205" s="12">
        <v>84.00512466738937</v>
      </c>
      <c r="J205">
        <f t="shared" si="18"/>
        <v>1.913186709872092</v>
      </c>
      <c r="K205">
        <v>3.5157238723294446</v>
      </c>
      <c r="L205" s="12"/>
      <c r="M205">
        <v>6.733332621419639</v>
      </c>
      <c r="N205">
        <v>7.1187661663089985</v>
      </c>
      <c r="P205">
        <v>23173.510406177327</v>
      </c>
      <c r="Q205">
        <v>32121.585316132</v>
      </c>
      <c r="S205" s="13">
        <v>2846130</v>
      </c>
      <c r="T205" s="13">
        <v>3034410</v>
      </c>
      <c r="U205" s="13">
        <v>2710401.7589766844</v>
      </c>
      <c r="V205" s="13">
        <v>1260840</v>
      </c>
      <c r="W205" s="13">
        <v>2726661</v>
      </c>
      <c r="X205" s="13">
        <v>501762</v>
      </c>
      <c r="Y205" s="13">
        <v>2394640.167404559</v>
      </c>
      <c r="Z205" s="13">
        <v>1345120</v>
      </c>
      <c r="AA205" s="13"/>
      <c r="AB205" s="13">
        <v>72027</v>
      </c>
      <c r="AC205" s="13">
        <v>106487</v>
      </c>
      <c r="AD205" s="13">
        <v>27861</v>
      </c>
      <c r="AE205" s="13">
        <v>12651</v>
      </c>
      <c r="AF205" s="13">
        <v>12808</v>
      </c>
      <c r="AG205" s="13">
        <v>-7593</v>
      </c>
      <c r="AH205" s="13">
        <v>24209</v>
      </c>
      <c r="AI205" s="13">
        <v>12767</v>
      </c>
      <c r="AK205">
        <v>5.708138523009946</v>
      </c>
      <c r="AL205">
        <v>5.933149898344421</v>
      </c>
      <c r="AM205">
        <v>1.3640445738465485</v>
      </c>
      <c r="AN205">
        <v>0.8688300906524118</v>
      </c>
      <c r="AO205">
        <v>8.10039989823646</v>
      </c>
      <c r="AP205">
        <v>5.82334974885305</v>
      </c>
      <c r="AQ205">
        <v>-0.12033666144332146</v>
      </c>
      <c r="AR205">
        <v>0.40446051818656215</v>
      </c>
      <c r="AT205">
        <v>0.176364288</v>
      </c>
      <c r="AU205">
        <v>0.244464496</v>
      </c>
      <c r="AV205">
        <v>0.00639246</v>
      </c>
      <c r="AW205">
        <v>0.00939852</v>
      </c>
      <c r="AX205">
        <v>0.183592826093807</v>
      </c>
      <c r="AY205">
        <v>0.248264067300671</v>
      </c>
      <c r="AZ205">
        <v>0.00711191605645957</v>
      </c>
      <c r="BA205">
        <v>0.00935951184649622</v>
      </c>
      <c r="BB205">
        <f t="shared" si="19"/>
        <v>-0.04016872976231767</v>
      </c>
      <c r="BC205">
        <f t="shared" si="20"/>
        <v>-0.015422879446667759</v>
      </c>
      <c r="BD205">
        <f t="shared" si="21"/>
        <v>-0.1066525242261438</v>
      </c>
      <c r="BE205">
        <f t="shared" si="22"/>
        <v>0.0041590940940334775</v>
      </c>
      <c r="BJ205">
        <f t="shared" si="23"/>
        <v>-0.1338191764959956</v>
      </c>
    </row>
    <row r="206" spans="1:62" ht="12.75">
      <c r="A206">
        <v>200301</v>
      </c>
      <c r="B206">
        <v>2003</v>
      </c>
      <c r="C206">
        <v>1</v>
      </c>
      <c r="E206">
        <v>105.08</v>
      </c>
      <c r="F206" s="12">
        <v>290.016</v>
      </c>
      <c r="G206">
        <v>39620.34</v>
      </c>
      <c r="I206" s="12">
        <v>87.84911882922808</v>
      </c>
      <c r="J206">
        <f t="shared" si="18"/>
        <v>4.474297925378348</v>
      </c>
      <c r="K206">
        <v>1.6559253149711988</v>
      </c>
      <c r="L206" s="12"/>
      <c r="M206">
        <v>6.729334853781683</v>
      </c>
      <c r="N206">
        <v>7.13041039805579</v>
      </c>
      <c r="P206">
        <v>22266.30200514176</v>
      </c>
      <c r="Q206">
        <v>32278.555882993434</v>
      </c>
      <c r="S206" s="13">
        <v>2952917</v>
      </c>
      <c r="T206" s="13">
        <v>3183080.7411925364</v>
      </c>
      <c r="U206" s="13">
        <v>2672443.0466807317</v>
      </c>
      <c r="V206" s="13">
        <v>1212884.7963674385</v>
      </c>
      <c r="W206" s="13">
        <v>2761870</v>
      </c>
      <c r="X206" s="13">
        <v>503230.78937064955</v>
      </c>
      <c r="Y206" s="13">
        <v>2289835.618748007</v>
      </c>
      <c r="Z206" s="13">
        <v>1269511.693394555</v>
      </c>
      <c r="AA206" s="13"/>
      <c r="AB206" s="13">
        <v>106787</v>
      </c>
      <c r="AC206" s="13">
        <v>109408</v>
      </c>
      <c r="AD206" s="13">
        <v>32113</v>
      </c>
      <c r="AE206" s="13">
        <v>-2613</v>
      </c>
      <c r="AF206" s="13">
        <v>35209</v>
      </c>
      <c r="AG206" s="13">
        <v>-7487</v>
      </c>
      <c r="AH206" s="13">
        <v>44567</v>
      </c>
      <c r="AI206" s="13">
        <v>34106</v>
      </c>
      <c r="AK206">
        <v>-5.787784474236431</v>
      </c>
      <c r="AL206">
        <v>-6.113875614956799</v>
      </c>
      <c r="AM206">
        <v>2.559580444122555</v>
      </c>
      <c r="AN206">
        <v>0.433691517686219</v>
      </c>
      <c r="AO206">
        <v>-3.2000947360912737</v>
      </c>
      <c r="AP206">
        <v>-2.3005371477746643</v>
      </c>
      <c r="AQ206">
        <v>2.0954034678446836</v>
      </c>
      <c r="AR206">
        <v>0.29747315392747414</v>
      </c>
      <c r="AT206">
        <v>0.171266302</v>
      </c>
      <c r="AU206">
        <v>0.248277819</v>
      </c>
      <c r="AV206">
        <v>0.00643483</v>
      </c>
      <c r="AW206">
        <v>0.00960996</v>
      </c>
      <c r="AX206">
        <v>0.185355489119435</v>
      </c>
      <c r="AY206">
        <v>0.252269719070887</v>
      </c>
      <c r="AZ206">
        <v>0.00711965012865438</v>
      </c>
      <c r="BA206">
        <v>0.00939202471706452</v>
      </c>
      <c r="BB206">
        <f t="shared" si="19"/>
        <v>-0.07905587727368601</v>
      </c>
      <c r="BC206">
        <f t="shared" si="20"/>
        <v>-0.015950471837434366</v>
      </c>
      <c r="BD206">
        <f t="shared" si="21"/>
        <v>-0.10113316230986769</v>
      </c>
      <c r="BE206">
        <f t="shared" si="22"/>
        <v>0.022939165845650145</v>
      </c>
      <c r="BJ206">
        <f t="shared" si="23"/>
        <v>-0.18163838684136846</v>
      </c>
    </row>
    <row r="207" spans="1:62" ht="12.75">
      <c r="A207">
        <v>200302</v>
      </c>
      <c r="B207">
        <v>2003</v>
      </c>
      <c r="C207">
        <v>2</v>
      </c>
      <c r="E207">
        <v>105.269</v>
      </c>
      <c r="F207" s="12">
        <v>290.689</v>
      </c>
      <c r="G207">
        <v>41340.8</v>
      </c>
      <c r="I207" s="12">
        <v>93.51618211738891</v>
      </c>
      <c r="J207">
        <f t="shared" si="18"/>
        <v>6.251370791253584</v>
      </c>
      <c r="K207">
        <v>4.141224001348019</v>
      </c>
      <c r="L207" s="12"/>
      <c r="M207">
        <v>6.723551581976306</v>
      </c>
      <c r="N207">
        <v>7.121490815300766</v>
      </c>
      <c r="P207">
        <v>24611.260114663706</v>
      </c>
      <c r="Q207">
        <v>34780.06812319638</v>
      </c>
      <c r="S207" s="13">
        <v>2979644</v>
      </c>
      <c r="T207" s="13">
        <v>3447644.1305960366</v>
      </c>
      <c r="U207" s="13">
        <v>2959892.1267697266</v>
      </c>
      <c r="V207" s="13">
        <v>1414049.5193002298</v>
      </c>
      <c r="W207" s="13">
        <v>2847212</v>
      </c>
      <c r="X207" s="13">
        <v>496254.660028581</v>
      </c>
      <c r="Y207" s="13">
        <v>2685387.894741301</v>
      </c>
      <c r="Z207" s="13">
        <v>1547603.025046228</v>
      </c>
      <c r="AA207" s="13"/>
      <c r="AB207" s="13">
        <v>26727</v>
      </c>
      <c r="AC207" s="13">
        <v>171841</v>
      </c>
      <c r="AD207" s="13">
        <v>1322</v>
      </c>
      <c r="AE207" s="13">
        <v>20529</v>
      </c>
      <c r="AF207" s="13">
        <v>85342</v>
      </c>
      <c r="AG207" s="13">
        <v>-25053</v>
      </c>
      <c r="AH207" s="13">
        <v>37717</v>
      </c>
      <c r="AI207" s="13">
        <v>16624</v>
      </c>
      <c r="AK207">
        <v>14.150621857933604</v>
      </c>
      <c r="AL207">
        <v>15.22576972203983</v>
      </c>
      <c r="AM207">
        <v>4.293251374109277</v>
      </c>
      <c r="AN207">
        <v>0.620489135680594</v>
      </c>
      <c r="AO207">
        <v>14.317575142738095</v>
      </c>
      <c r="AP207">
        <v>10.29285574281344</v>
      </c>
      <c r="AQ207">
        <v>3.6087296942864033</v>
      </c>
      <c r="AR207">
        <v>0.2791852922974259</v>
      </c>
      <c r="AT207">
        <v>0.182173025</v>
      </c>
      <c r="AU207">
        <v>0.257442739</v>
      </c>
      <c r="AV207">
        <v>0.00615675</v>
      </c>
      <c r="AW207">
        <v>0.00916588</v>
      </c>
      <c r="AX207">
        <v>0.187135068001729</v>
      </c>
      <c r="AY207">
        <v>0.256339958196791</v>
      </c>
      <c r="AZ207">
        <v>0.00712738851756564</v>
      </c>
      <c r="BA207">
        <v>0.00942464914625577</v>
      </c>
      <c r="BB207">
        <f t="shared" si="19"/>
        <v>-0.026873722635402553</v>
      </c>
      <c r="BC207">
        <f t="shared" si="20"/>
        <v>0.004292797335289755</v>
      </c>
      <c r="BD207">
        <f t="shared" si="21"/>
        <v>-0.14639585959869272</v>
      </c>
      <c r="BE207">
        <f t="shared" si="22"/>
        <v>-0.027840612639710827</v>
      </c>
      <c r="BJ207">
        <f t="shared" si="23"/>
        <v>-0.14184387562518064</v>
      </c>
    </row>
    <row r="208" spans="1:62" ht="12.75">
      <c r="A208">
        <v>200303</v>
      </c>
      <c r="B208">
        <v>2003</v>
      </c>
      <c r="C208">
        <v>3</v>
      </c>
      <c r="E208">
        <v>105.689</v>
      </c>
      <c r="F208" s="12">
        <v>291.445</v>
      </c>
      <c r="G208">
        <v>42165.53</v>
      </c>
      <c r="I208" s="12">
        <v>92.34102480771313</v>
      </c>
      <c r="J208">
        <f t="shared" si="18"/>
        <v>-1.264597687738812</v>
      </c>
      <c r="K208">
        <v>1.6440306863956229</v>
      </c>
      <c r="L208" s="12"/>
      <c r="M208">
        <v>6.745631540122745</v>
      </c>
      <c r="N208">
        <v>7.1284762722355755</v>
      </c>
      <c r="P208">
        <v>25681.63462973617</v>
      </c>
      <c r="Q208">
        <v>34941.53422229181</v>
      </c>
      <c r="S208" s="13">
        <v>3023391</v>
      </c>
      <c r="T208" s="13">
        <v>3362580.5260429373</v>
      </c>
      <c r="U208" s="13">
        <v>3005174.655319039</v>
      </c>
      <c r="V208" s="13">
        <v>1441879.591316008</v>
      </c>
      <c r="W208" s="13">
        <v>2781832</v>
      </c>
      <c r="X208" s="13">
        <v>478100.5715271226</v>
      </c>
      <c r="Y208" s="13">
        <v>2881174.6898944336</v>
      </c>
      <c r="Z208" s="13">
        <v>1706661.105267205</v>
      </c>
      <c r="AA208" s="13"/>
      <c r="AB208" s="13">
        <v>43747</v>
      </c>
      <c r="AC208" s="13">
        <v>96589</v>
      </c>
      <c r="AD208" s="13">
        <v>-1598</v>
      </c>
      <c r="AE208" s="13">
        <v>-3324</v>
      </c>
      <c r="AF208" s="13">
        <v>-65380</v>
      </c>
      <c r="AG208" s="13">
        <v>-2189</v>
      </c>
      <c r="AH208" s="13">
        <v>47515</v>
      </c>
      <c r="AI208" s="13">
        <v>30501</v>
      </c>
      <c r="AK208">
        <v>5.990415308851808</v>
      </c>
      <c r="AL208">
        <v>5.808331694873986</v>
      </c>
      <c r="AM208">
        <v>-2.4893179578486286</v>
      </c>
      <c r="AN208">
        <v>0.960882909614834</v>
      </c>
      <c r="AO208">
        <v>2.61160668493881</v>
      </c>
      <c r="AP208">
        <v>1.8774751029455188</v>
      </c>
      <c r="AQ208">
        <v>-4.91639708204628</v>
      </c>
      <c r="AR208">
        <v>0.23464537771225674</v>
      </c>
      <c r="AT208">
        <v>0.187608062</v>
      </c>
      <c r="AU208">
        <v>0.25525297</v>
      </c>
      <c r="AV208">
        <v>0.00621183</v>
      </c>
      <c r="AW208">
        <v>0.00910934</v>
      </c>
      <c r="AX208">
        <v>0.188931728785038</v>
      </c>
      <c r="AY208">
        <v>0.260475838330301</v>
      </c>
      <c r="AZ208">
        <v>0.00713513288398273</v>
      </c>
      <c r="BA208">
        <v>0.00945738606729623</v>
      </c>
      <c r="BB208">
        <f t="shared" si="19"/>
        <v>-0.007030716380785451</v>
      </c>
      <c r="BC208">
        <f t="shared" si="20"/>
        <v>-0.020255013132083777</v>
      </c>
      <c r="BD208">
        <f t="shared" si="21"/>
        <v>-0.13857533647528353</v>
      </c>
      <c r="BE208">
        <f t="shared" si="22"/>
        <v>-0.03749576985477532</v>
      </c>
      <c r="BJ208">
        <f t="shared" si="23"/>
        <v>-0.08810554712484936</v>
      </c>
    </row>
    <row r="209" spans="1:62" ht="12.75">
      <c r="A209">
        <v>200304</v>
      </c>
      <c r="B209">
        <v>2003</v>
      </c>
      <c r="C209">
        <v>4</v>
      </c>
      <c r="E209">
        <v>106.005</v>
      </c>
      <c r="F209" s="12">
        <v>292.19</v>
      </c>
      <c r="G209">
        <v>44487.69</v>
      </c>
      <c r="I209" s="12">
        <v>98.80607395386578</v>
      </c>
      <c r="J209">
        <f t="shared" si="18"/>
        <v>6.767056491357307</v>
      </c>
      <c r="K209">
        <v>5.62910127072708</v>
      </c>
      <c r="L209" s="12"/>
      <c r="M209">
        <v>6.788078486911361</v>
      </c>
      <c r="N209">
        <v>7.16474869307158</v>
      </c>
      <c r="P209">
        <v>27317.958095512284</v>
      </c>
      <c r="Q209">
        <v>36096.9807286472</v>
      </c>
      <c r="S209" s="13">
        <v>2878850</v>
      </c>
      <c r="T209" s="13">
        <v>3568550</v>
      </c>
      <c r="U209" s="13">
        <v>3264740.765889584</v>
      </c>
      <c r="V209" s="13">
        <v>1632030</v>
      </c>
      <c r="W209" s="13">
        <v>2659305</v>
      </c>
      <c r="X209" s="13">
        <v>502130</v>
      </c>
      <c r="Y209" s="13">
        <v>3298467.328192195</v>
      </c>
      <c r="Z209" s="13">
        <v>1972240</v>
      </c>
      <c r="AA209" s="13"/>
      <c r="AB209" s="13">
        <v>47892</v>
      </c>
      <c r="AC209" s="13">
        <v>149399</v>
      </c>
      <c r="AD209" s="13">
        <v>8053</v>
      </c>
      <c r="AE209" s="13">
        <v>22301</v>
      </c>
      <c r="AF209" s="13">
        <v>-17893</v>
      </c>
      <c r="AG209" s="13">
        <v>6635</v>
      </c>
      <c r="AH209" s="13">
        <v>44000</v>
      </c>
      <c r="AI209" s="13">
        <v>19200</v>
      </c>
      <c r="AK209">
        <v>11.475412064487335</v>
      </c>
      <c r="AL209">
        <v>12.178162377477584</v>
      </c>
      <c r="AM209">
        <v>2.648020932915066</v>
      </c>
      <c r="AN209">
        <v>1.0652004749874988</v>
      </c>
      <c r="AO209">
        <v>11.490376772797218</v>
      </c>
      <c r="AP209">
        <v>8.260392515764947</v>
      </c>
      <c r="AQ209">
        <v>0.8431567528655068</v>
      </c>
      <c r="AR209">
        <v>0.2341500437580899</v>
      </c>
      <c r="AT209">
        <v>0.19019543</v>
      </c>
      <c r="AU209">
        <v>0.251317494</v>
      </c>
      <c r="AV209">
        <v>0.00617699</v>
      </c>
      <c r="AW209">
        <v>0.00900249</v>
      </c>
      <c r="AX209">
        <v>0.190745637078809</v>
      </c>
      <c r="AY209">
        <v>0.264678431189624</v>
      </c>
      <c r="AZ209">
        <v>0.00714288446021282</v>
      </c>
      <c r="BA209">
        <v>0.0094902363123016</v>
      </c>
      <c r="BB209">
        <f t="shared" si="19"/>
        <v>-0.0028886749629057906</v>
      </c>
      <c r="BC209">
        <f t="shared" si="20"/>
        <v>-0.05179856579600206</v>
      </c>
      <c r="BD209">
        <f t="shared" si="21"/>
        <v>-0.14528558299171745</v>
      </c>
      <c r="BE209">
        <f t="shared" si="22"/>
        <v>-0.05276230776498103</v>
      </c>
      <c r="BJ209">
        <f t="shared" si="23"/>
        <v>-0.05082902858913926</v>
      </c>
    </row>
    <row r="210" spans="1:62" ht="12.75">
      <c r="A210">
        <v>200401</v>
      </c>
      <c r="B210">
        <v>2004</v>
      </c>
      <c r="C210">
        <v>1</v>
      </c>
      <c r="E210">
        <v>106.86</v>
      </c>
      <c r="F210" s="12">
        <v>292.838</v>
      </c>
      <c r="G210">
        <v>45153.15</v>
      </c>
      <c r="I210" s="12">
        <v>98.56614246068455</v>
      </c>
      <c r="J210">
        <f t="shared" si="18"/>
        <v>-0.24312602424655227</v>
      </c>
      <c r="K210">
        <v>-1.2535487650383461</v>
      </c>
      <c r="L210" s="12"/>
      <c r="M210">
        <v>6.809262981798668</v>
      </c>
      <c r="N210">
        <v>7.2027550853646325</v>
      </c>
      <c r="P210">
        <v>27478.21196457058</v>
      </c>
      <c r="Q210">
        <v>36865.32550322032</v>
      </c>
      <c r="S210" s="13">
        <v>3070321</v>
      </c>
      <c r="T210" s="13">
        <v>3901030.4523428334</v>
      </c>
      <c r="U210" s="13">
        <v>3304905.7151834453</v>
      </c>
      <c r="V210" s="13">
        <v>1635730</v>
      </c>
      <c r="W210" s="13">
        <v>2901902</v>
      </c>
      <c r="X210" s="13">
        <v>506730.24466542137</v>
      </c>
      <c r="Y210" s="13">
        <v>3422316.584595769</v>
      </c>
      <c r="Z210" s="13">
        <v>1993672</v>
      </c>
      <c r="AA210" s="13"/>
      <c r="AB210" s="13">
        <v>191471</v>
      </c>
      <c r="AC210" s="13">
        <v>239952</v>
      </c>
      <c r="AD210" s="13">
        <v>10002</v>
      </c>
      <c r="AE210" s="13">
        <v>3700</v>
      </c>
      <c r="AF210" s="13">
        <v>242597</v>
      </c>
      <c r="AG210" s="13">
        <v>-4908</v>
      </c>
      <c r="AH210" s="13">
        <v>51207</v>
      </c>
      <c r="AI210" s="13">
        <v>21432</v>
      </c>
      <c r="AK210">
        <v>2.2797314650816625</v>
      </c>
      <c r="AL210">
        <v>2.705561175427059</v>
      </c>
      <c r="AM210">
        <v>2.6755232072285016</v>
      </c>
      <c r="AN210">
        <v>0.334155623773812</v>
      </c>
      <c r="AO210">
        <v>1.6790543320021671</v>
      </c>
      <c r="AP210">
        <v>1.2070664097341854</v>
      </c>
      <c r="AQ210">
        <v>3.3743512355256278</v>
      </c>
      <c r="AR210">
        <v>0.22225908363617541</v>
      </c>
      <c r="AT210">
        <v>0.190433355</v>
      </c>
      <c r="AU210">
        <v>0.255489244</v>
      </c>
      <c r="AV210">
        <v>0.00628029</v>
      </c>
      <c r="AW210">
        <v>0.00930832</v>
      </c>
      <c r="AX210">
        <v>0.19257695956566</v>
      </c>
      <c r="AY210">
        <v>0.268948824149888</v>
      </c>
      <c r="AZ210">
        <v>0.00715064407103063</v>
      </c>
      <c r="BA210">
        <v>0.00952320057212422</v>
      </c>
      <c r="BB210">
        <f t="shared" si="19"/>
        <v>-0.011193572946710084</v>
      </c>
      <c r="BC210">
        <f t="shared" si="20"/>
        <v>-0.05134080579678524</v>
      </c>
      <c r="BD210">
        <f t="shared" si="21"/>
        <v>-0.1297862747555234</v>
      </c>
      <c r="BE210">
        <f t="shared" si="22"/>
        <v>-0.022822362975520427</v>
      </c>
      <c r="BJ210">
        <f t="shared" si="23"/>
        <v>-0.0756751462585039</v>
      </c>
    </row>
    <row r="211" spans="6:12" ht="12.75">
      <c r="F211" s="12"/>
      <c r="G211" s="12"/>
      <c r="H211" s="12"/>
      <c r="I211" s="12"/>
      <c r="J211" s="12"/>
      <c r="K211" s="12"/>
      <c r="L211" s="12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56.140625" style="0" customWidth="1"/>
    <col min="3" max="3" width="56.00390625" style="0" customWidth="1"/>
    <col min="4" max="4" width="74.57421875" style="0" customWidth="1"/>
  </cols>
  <sheetData>
    <row r="1" spans="1:2" ht="12.75">
      <c r="A1" s="10" t="s">
        <v>33</v>
      </c>
      <c r="B1" s="10" t="s">
        <v>34</v>
      </c>
    </row>
    <row r="2" ht="12.75">
      <c r="B2" s="10" t="s">
        <v>35</v>
      </c>
    </row>
    <row r="3" ht="12.75">
      <c r="B3" s="11" t="s">
        <v>127</v>
      </c>
    </row>
    <row r="8" spans="1:3" ht="14.25">
      <c r="A8" s="1" t="s">
        <v>7</v>
      </c>
      <c r="B8" s="22" t="s">
        <v>75</v>
      </c>
      <c r="C8" s="22"/>
    </row>
    <row r="9" spans="1:3" ht="14.25">
      <c r="A9" s="2"/>
      <c r="B9" s="23"/>
      <c r="C9" s="23"/>
    </row>
    <row r="10" spans="1:3" ht="14.25">
      <c r="A10" s="3"/>
      <c r="B10" s="4"/>
      <c r="C10" s="5"/>
    </row>
    <row r="11" spans="1:3" ht="15">
      <c r="A11" s="6" t="s">
        <v>8</v>
      </c>
      <c r="B11" s="7" t="s">
        <v>9</v>
      </c>
      <c r="C11" s="8" t="s">
        <v>10</v>
      </c>
    </row>
    <row r="12" ht="12.75">
      <c r="A12" t="s">
        <v>85</v>
      </c>
    </row>
    <row r="13" spans="1:4" s="15" customFormat="1" ht="38.25">
      <c r="A13" s="15" t="s">
        <v>3</v>
      </c>
      <c r="B13" s="15" t="s">
        <v>11</v>
      </c>
      <c r="C13" s="9" t="s">
        <v>76</v>
      </c>
      <c r="D13" s="16"/>
    </row>
    <row r="14" spans="1:4" s="15" customFormat="1" ht="30" customHeight="1">
      <c r="A14" s="15" t="s">
        <v>4</v>
      </c>
      <c r="B14" s="15" t="s">
        <v>12</v>
      </c>
      <c r="C14" s="9" t="s">
        <v>77</v>
      </c>
      <c r="D14" s="16"/>
    </row>
    <row r="15" spans="1:4" s="15" customFormat="1" ht="25.5">
      <c r="A15" s="19" t="s">
        <v>82</v>
      </c>
      <c r="B15" s="9" t="s">
        <v>83</v>
      </c>
      <c r="C15" s="9" t="s">
        <v>84</v>
      </c>
      <c r="D15" s="16"/>
    </row>
    <row r="16" spans="1:4" s="15" customFormat="1" ht="25.5">
      <c r="A16" s="19" t="s">
        <v>124</v>
      </c>
      <c r="B16" t="s">
        <v>125</v>
      </c>
      <c r="C16" s="9" t="s">
        <v>126</v>
      </c>
      <c r="D16" s="16"/>
    </row>
    <row r="17" spans="1:4" s="15" customFormat="1" ht="12.75">
      <c r="A17" t="s">
        <v>21</v>
      </c>
      <c r="B17" t="s">
        <v>23</v>
      </c>
      <c r="C17"/>
      <c r="D17" s="16"/>
    </row>
    <row r="18" spans="1:4" s="15" customFormat="1" ht="25.5">
      <c r="A18" t="s">
        <v>22</v>
      </c>
      <c r="B18" t="s">
        <v>24</v>
      </c>
      <c r="C18" s="9" t="s">
        <v>79</v>
      </c>
      <c r="D18" s="16"/>
    </row>
    <row r="19" spans="1:4" ht="12.75">
      <c r="A19" s="15" t="s">
        <v>5</v>
      </c>
      <c r="B19" s="15" t="s">
        <v>51</v>
      </c>
      <c r="C19" s="24" t="s">
        <v>78</v>
      </c>
      <c r="D19" s="26"/>
    </row>
    <row r="20" spans="1:4" ht="12.75">
      <c r="A20" s="15" t="s">
        <v>6</v>
      </c>
      <c r="B20" s="15" t="s">
        <v>52</v>
      </c>
      <c r="C20" s="25"/>
      <c r="D20" s="26"/>
    </row>
    <row r="21" spans="1:4" ht="12.75">
      <c r="A21" s="15"/>
      <c r="B21" s="15"/>
      <c r="C21" s="17"/>
      <c r="D21" s="18"/>
    </row>
    <row r="22" spans="1:2" ht="12.75">
      <c r="A22" t="s">
        <v>13</v>
      </c>
      <c r="B22" t="s">
        <v>80</v>
      </c>
    </row>
    <row r="23" spans="1:2" ht="12.75">
      <c r="A23" t="s">
        <v>14</v>
      </c>
      <c r="B23" t="s">
        <v>81</v>
      </c>
    </row>
    <row r="25" ht="12.75">
      <c r="A25" s="10" t="s">
        <v>53</v>
      </c>
    </row>
    <row r="26" spans="1:2" ht="12.75">
      <c r="A26" t="s">
        <v>44</v>
      </c>
      <c r="B26" t="s">
        <v>47</v>
      </c>
    </row>
    <row r="27" spans="1:2" ht="12.75">
      <c r="A27" t="s">
        <v>45</v>
      </c>
      <c r="B27" t="s">
        <v>48</v>
      </c>
    </row>
    <row r="28" spans="1:2" ht="12.75">
      <c r="A28" t="s">
        <v>69</v>
      </c>
      <c r="B28" t="s">
        <v>49</v>
      </c>
    </row>
    <row r="29" spans="1:2" ht="12.75">
      <c r="A29" t="s">
        <v>70</v>
      </c>
      <c r="B29" t="s">
        <v>50</v>
      </c>
    </row>
    <row r="31" ht="12.75">
      <c r="A31" s="10" t="s">
        <v>61</v>
      </c>
    </row>
    <row r="32" spans="1:2" ht="12.75">
      <c r="A32" t="s">
        <v>62</v>
      </c>
      <c r="B32" t="s">
        <v>71</v>
      </c>
    </row>
    <row r="33" spans="1:2" ht="12.75">
      <c r="A33" t="s">
        <v>63</v>
      </c>
      <c r="B33" t="s">
        <v>72</v>
      </c>
    </row>
    <row r="34" spans="1:2" ht="12.75">
      <c r="A34" t="s">
        <v>46</v>
      </c>
      <c r="B34" t="s">
        <v>73</v>
      </c>
    </row>
    <row r="35" spans="1:2" ht="12.75">
      <c r="A35" t="s">
        <v>64</v>
      </c>
      <c r="B35" t="s">
        <v>74</v>
      </c>
    </row>
    <row r="37" ht="12.75">
      <c r="A37" s="10" t="s">
        <v>54</v>
      </c>
    </row>
    <row r="38" spans="1:2" ht="12.75">
      <c r="A38" t="s">
        <v>25</v>
      </c>
      <c r="B38" t="s">
        <v>26</v>
      </c>
    </row>
    <row r="39" spans="1:2" ht="12.75">
      <c r="A39" t="s">
        <v>27</v>
      </c>
      <c r="B39" t="s">
        <v>28</v>
      </c>
    </row>
    <row r="40" spans="1:2" ht="12.75">
      <c r="A40" t="s">
        <v>29</v>
      </c>
      <c r="B40" t="s">
        <v>30</v>
      </c>
    </row>
    <row r="41" spans="1:2" ht="12.75">
      <c r="A41" t="s">
        <v>31</v>
      </c>
      <c r="B41" t="s">
        <v>32</v>
      </c>
    </row>
    <row r="43" ht="12.75">
      <c r="A43" s="10" t="s">
        <v>108</v>
      </c>
    </row>
    <row r="44" spans="1:2" ht="12.75">
      <c r="A44" t="s">
        <v>109</v>
      </c>
      <c r="B44" t="s">
        <v>110</v>
      </c>
    </row>
    <row r="45" spans="1:2" ht="12.75">
      <c r="A45" t="s">
        <v>112</v>
      </c>
      <c r="B45" t="s">
        <v>111</v>
      </c>
    </row>
    <row r="46" spans="1:2" ht="12.75">
      <c r="A46" t="s">
        <v>113</v>
      </c>
      <c r="B46" t="s">
        <v>122</v>
      </c>
    </row>
    <row r="47" spans="1:2" ht="12.75">
      <c r="A47" t="s">
        <v>114</v>
      </c>
      <c r="B47" t="s">
        <v>121</v>
      </c>
    </row>
    <row r="49" spans="1:2" ht="12.75">
      <c r="A49" t="s">
        <v>115</v>
      </c>
      <c r="B49" t="s">
        <v>123</v>
      </c>
    </row>
    <row r="50" spans="1:2" ht="12.75">
      <c r="A50" t="s">
        <v>116</v>
      </c>
      <c r="B50" t="s">
        <v>117</v>
      </c>
    </row>
    <row r="51" spans="1:2" ht="12.75">
      <c r="A51" t="s">
        <v>118</v>
      </c>
      <c r="B51" t="s">
        <v>119</v>
      </c>
    </row>
    <row r="53" spans="1:2" ht="12.75">
      <c r="A53" t="s">
        <v>107</v>
      </c>
      <c r="B53" t="s">
        <v>120</v>
      </c>
    </row>
  </sheetData>
  <mergeCells count="4">
    <mergeCell ref="B8:C8"/>
    <mergeCell ref="B9:C9"/>
    <mergeCell ref="C19:C20"/>
    <mergeCell ref="D19:D2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Pierre-Olivier Gourinchas</cp:lastModifiedBy>
  <dcterms:created xsi:type="dcterms:W3CDTF">2007-06-20T21:02:28Z</dcterms:created>
  <dcterms:modified xsi:type="dcterms:W3CDTF">2008-02-06T19:54:42Z</dcterms:modified>
  <cp:category/>
  <cp:version/>
  <cp:contentType/>
  <cp:contentStatus/>
</cp:coreProperties>
</file>